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10320"/>
  </bookViews>
  <sheets>
    <sheet name="2015 ТР КЭ металл(без мус-д (3)" sheetId="1" r:id="rId1"/>
  </sheets>
  <definedNames>
    <definedName name="_xlnm._FilterDatabase" localSheetId="0" hidden="1">'2015 ТР КЭ металл(без мус-д (3)'!#REF!</definedName>
    <definedName name="_xlnm.Print_Titles" localSheetId="0">'2015 ТР КЭ металл(без мус-д (3)'!$18:$23</definedName>
    <definedName name="_xlnm.Print_Area" localSheetId="0">'2015 ТР КЭ металл(без мус-д (3)'!$A$1:$P$148</definedName>
  </definedNames>
  <calcPr calcId="125725"/>
</workbook>
</file>

<file path=xl/calcChain.xml><?xml version="1.0" encoding="utf-8"?>
<calcChain xmlns="http://schemas.openxmlformats.org/spreadsheetml/2006/main">
  <c r="P137" i="1"/>
  <c r="O137"/>
  <c r="N137"/>
  <c r="M137"/>
  <c r="L137"/>
  <c r="K137"/>
  <c r="J137"/>
  <c r="I137"/>
  <c r="G137"/>
  <c r="F137"/>
  <c r="E137"/>
  <c r="D137"/>
  <c r="C137"/>
  <c r="P136"/>
  <c r="O136"/>
  <c r="N136"/>
  <c r="M136"/>
  <c r="L136"/>
  <c r="K136"/>
  <c r="J136"/>
  <c r="I136"/>
  <c r="G136"/>
  <c r="F136"/>
  <c r="E136"/>
  <c r="D136"/>
  <c r="C136"/>
  <c r="P129"/>
  <c r="O129"/>
  <c r="N129"/>
  <c r="M129"/>
  <c r="L129"/>
  <c r="K129"/>
  <c r="J129"/>
  <c r="I129"/>
  <c r="H129"/>
  <c r="G129"/>
  <c r="F129"/>
  <c r="E129"/>
  <c r="D129"/>
  <c r="C129"/>
  <c r="P124"/>
  <c r="O124"/>
  <c r="N124"/>
  <c r="M124"/>
  <c r="L124"/>
  <c r="K124"/>
  <c r="J124"/>
  <c r="I124"/>
  <c r="H124"/>
  <c r="G124"/>
  <c r="F124"/>
  <c r="E124"/>
  <c r="D124"/>
  <c r="C124"/>
  <c r="P114"/>
  <c r="O114"/>
  <c r="N114"/>
  <c r="M114"/>
  <c r="L114"/>
  <c r="K114"/>
  <c r="J114"/>
  <c r="I114"/>
  <c r="H114"/>
  <c r="G114"/>
  <c r="F114"/>
  <c r="E114"/>
  <c r="D114"/>
  <c r="C114"/>
  <c r="P105"/>
  <c r="O105"/>
  <c r="N105"/>
  <c r="M105"/>
  <c r="L105"/>
  <c r="K105"/>
  <c r="J105"/>
  <c r="I105"/>
  <c r="H105"/>
  <c r="G105"/>
  <c r="F105"/>
  <c r="E105"/>
  <c r="D105"/>
  <c r="C105"/>
  <c r="P76"/>
  <c r="O76"/>
  <c r="N76"/>
  <c r="M76"/>
  <c r="L76"/>
  <c r="K76"/>
  <c r="J76"/>
  <c r="I76"/>
  <c r="H76"/>
  <c r="G76"/>
  <c r="F76"/>
  <c r="E76"/>
  <c r="D76"/>
  <c r="C76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P46"/>
  <c r="O46"/>
  <c r="N46"/>
  <c r="M46"/>
  <c r="L46"/>
  <c r="K46"/>
  <c r="J46"/>
  <c r="I46"/>
  <c r="H46"/>
  <c r="G46"/>
  <c r="F46"/>
  <c r="E46"/>
  <c r="D46"/>
  <c r="C46"/>
  <c r="D138" l="1"/>
  <c r="F138"/>
  <c r="H138"/>
  <c r="J138"/>
  <c r="L138"/>
  <c r="N138"/>
  <c r="P138"/>
  <c r="C138"/>
  <c r="E138"/>
  <c r="G138"/>
  <c r="I138"/>
  <c r="K138"/>
  <c r="M138"/>
  <c r="O138"/>
</calcChain>
</file>

<file path=xl/sharedStrings.xml><?xml version="1.0" encoding="utf-8"?>
<sst xmlns="http://schemas.openxmlformats.org/spreadsheetml/2006/main" count="167" uniqueCount="107">
  <si>
    <t>УТВЕРЖДАЮ</t>
  </si>
  <si>
    <t>Генеральный директор</t>
  </si>
  <si>
    <t>МУП "ККП" МО "город Десногорск"</t>
  </si>
  <si>
    <t>Смоленской области</t>
  </si>
  <si>
    <t>_______________Д.Г.Александров</t>
  </si>
  <si>
    <t>А.П. Абраменков</t>
  </si>
  <si>
    <t>______________________2014 г.</t>
  </si>
  <si>
    <t xml:space="preserve"> по текущему ремонту металлоконструкций (без элементов мусоропровода) жилых домов и муниципальных общежитий на 2015г.</t>
  </si>
  <si>
    <t xml:space="preserve">   Комиссия в составе</t>
  </si>
  <si>
    <t>начальник ПТО</t>
  </si>
  <si>
    <t>Журавчук А.Т.,</t>
  </si>
  <si>
    <t>начальник ЖЭУ-1</t>
  </si>
  <si>
    <t>Финенко Г.В.,</t>
  </si>
  <si>
    <t>начальник ЖЭУ-2</t>
  </si>
  <si>
    <t>Свинцова Р.Н.,</t>
  </si>
  <si>
    <t>начальник ЖЭУ-3</t>
  </si>
  <si>
    <t>Буланцева В.В.,</t>
  </si>
  <si>
    <t>начальник ЖЭУ-4</t>
  </si>
  <si>
    <t>Черненькая В.В.,</t>
  </si>
  <si>
    <t>произвела обследование конструктивных элементов жилых домов 1,2,3,4,6,7 микрорайонов г.Десногорска</t>
  </si>
  <si>
    <t>и пришаа к выводу, что необходимо выполнить следующие работы</t>
  </si>
  <si>
    <t>УППР</t>
  </si>
  <si>
    <t>ремонт металл. лестничных решёток</t>
  </si>
  <si>
    <t>заделка технологических отверстий под эл.щитками металлом толщ.3мм</t>
  </si>
  <si>
    <t>замена дверцы на эл.щитках из листовой стали толщ.3мм, размером 950х300</t>
  </si>
  <si>
    <t>изготовление и установка трубы наружнего ливнестока, м</t>
  </si>
  <si>
    <t>замена колпаков над ливнестоками,шт</t>
  </si>
  <si>
    <t>замена водосточной воронки,шт</t>
  </si>
  <si>
    <t>замена колпаков над вентблоками, шт</t>
  </si>
  <si>
    <t>замета металл.решёток на продухи в цоколе здания из металла толщ.2мм</t>
  </si>
  <si>
    <t>замена металл.ограждения парапета</t>
  </si>
  <si>
    <t>м.п.</t>
  </si>
  <si>
    <t>кг</t>
  </si>
  <si>
    <t>м2</t>
  </si>
  <si>
    <t>шт.</t>
  </si>
  <si>
    <t>м</t>
  </si>
  <si>
    <t>1 микрорайон</t>
  </si>
  <si>
    <t>ж/д № 1</t>
  </si>
  <si>
    <t>ж/д № 2</t>
  </si>
  <si>
    <t>ж/д № 3</t>
  </si>
  <si>
    <t>ж/д № 4</t>
  </si>
  <si>
    <t>ж/д № 5</t>
  </si>
  <si>
    <t>ж/д № 5а</t>
  </si>
  <si>
    <t>ж/д № 6</t>
  </si>
  <si>
    <t>ж/д № 7</t>
  </si>
  <si>
    <t>ж/д № 7а</t>
  </si>
  <si>
    <t>ж/д № 8</t>
  </si>
  <si>
    <t>ж/д № 9</t>
  </si>
  <si>
    <t>ж/д № 10</t>
  </si>
  <si>
    <t>ж/д № 11</t>
  </si>
  <si>
    <t>ж/д № 11а</t>
  </si>
  <si>
    <t>ж/д № 12</t>
  </si>
  <si>
    <t>ж/д № 12а</t>
  </si>
  <si>
    <t>ж/д № 13</t>
  </si>
  <si>
    <t>ж/д № 14</t>
  </si>
  <si>
    <t>ж/д № 15</t>
  </si>
  <si>
    <t>ж/д № 16</t>
  </si>
  <si>
    <t>ж/д № 28</t>
  </si>
  <si>
    <t>ИТОГО</t>
  </si>
  <si>
    <t>2 микрорайон</t>
  </si>
  <si>
    <t>ж/д № 9а</t>
  </si>
  <si>
    <t>ж/д № 18</t>
  </si>
  <si>
    <t>ж/д № 19</t>
  </si>
  <si>
    <t>ж/д № 20</t>
  </si>
  <si>
    <t>ж/д № 21</t>
  </si>
  <si>
    <t>ж/д № 22</t>
  </si>
  <si>
    <t>ж/д № 23</t>
  </si>
  <si>
    <t>ж/д № 24</t>
  </si>
  <si>
    <t>ж/д № 26</t>
  </si>
  <si>
    <t>ж/д № 27</t>
  </si>
  <si>
    <t>ж/д № 29</t>
  </si>
  <si>
    <t>3 микрорайон</t>
  </si>
  <si>
    <t>ж/д № 1а</t>
  </si>
  <si>
    <t>ж/д № 1б</t>
  </si>
  <si>
    <t>ж/д № 13а</t>
  </si>
  <si>
    <t>ж/д № 15а</t>
  </si>
  <si>
    <t>ж/д № 16а</t>
  </si>
  <si>
    <t>ж/д № 16б</t>
  </si>
  <si>
    <t>ж/д № 17</t>
  </si>
  <si>
    <t>4 микрорайон</t>
  </si>
  <si>
    <t>ж/д № 45</t>
  </si>
  <si>
    <t>6 микрорайон</t>
  </si>
  <si>
    <t>ж/д № 178</t>
  </si>
  <si>
    <t>ж/д № 179</t>
  </si>
  <si>
    <t>ж/д № 180б</t>
  </si>
  <si>
    <t>ж/д № 182</t>
  </si>
  <si>
    <t>ж/д № 183</t>
  </si>
  <si>
    <t>ж/д № 185</t>
  </si>
  <si>
    <t>ж/д № 408б</t>
  </si>
  <si>
    <t>7 микрорайон</t>
  </si>
  <si>
    <t>Общежития</t>
  </si>
  <si>
    <t>общ.№ 3 1-мкр            1-3 блок</t>
  </si>
  <si>
    <t>общ.№ 4 3-мкр</t>
  </si>
  <si>
    <t>общ.№ 10 3-мкр сем.блок</t>
  </si>
  <si>
    <t>общ.№ 10 3-мкр хол.блок</t>
  </si>
  <si>
    <t>общ.№ 14 3-мкр</t>
  </si>
  <si>
    <t>ИТОГО                                               по сем..общ.</t>
  </si>
  <si>
    <t>ИТОГО                                    по хол.общ.</t>
  </si>
  <si>
    <t>ВСЕГО по ж/д</t>
  </si>
  <si>
    <t>Подписи:</t>
  </si>
  <si>
    <t>Журавчук А.Т.</t>
  </si>
  <si>
    <t>Финенко Г.В.</t>
  </si>
  <si>
    <t>Свинцова Р.Н.</t>
  </si>
  <si>
    <t>Буланцева В.В.</t>
  </si>
  <si>
    <t>Черненькая В.В.</t>
  </si>
  <si>
    <t>подг. ПТО Бобылева С.В.</t>
  </si>
  <si>
    <t>План работ</t>
  </si>
</sst>
</file>

<file path=xl/styles.xml><?xml version="1.0" encoding="utf-8"?>
<styleSheet xmlns="http://schemas.openxmlformats.org/spreadsheetml/2006/main">
  <numFmts count="8">
    <numFmt numFmtId="164" formatCode="#,##0.0;;\-\-"/>
    <numFmt numFmtId="165" formatCode="0.0"/>
    <numFmt numFmtId="166" formatCode="#,##0.00;;\-\-"/>
    <numFmt numFmtId="167" formatCode="#,##0.000;;\-\-"/>
    <numFmt numFmtId="168" formatCode="#,##0.0"/>
    <numFmt numFmtId="169" formatCode="0;\-0;\-\-"/>
    <numFmt numFmtId="170" formatCode="0.000"/>
    <numFmt numFmtId="171" formatCode="0.0;\-0.0;\-\-"/>
  </numFmts>
  <fonts count="14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charset val="204"/>
    </font>
    <font>
      <sz val="11"/>
      <color indexed="10"/>
      <name val="Arial"/>
      <family val="2"/>
      <charset val="204"/>
    </font>
    <font>
      <sz val="9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1" fontId="5" fillId="4" borderId="17" xfId="0" applyNumberFormat="1" applyFont="1" applyFill="1" applyBorder="1" applyAlignment="1">
      <alignment vertical="center"/>
    </xf>
    <xf numFmtId="2" fontId="8" fillId="4" borderId="17" xfId="0" applyNumberFormat="1" applyFont="1" applyFill="1" applyBorder="1" applyAlignment="1">
      <alignment vertical="center" wrapText="1"/>
    </xf>
    <xf numFmtId="164" fontId="8" fillId="4" borderId="17" xfId="0" applyNumberFormat="1" applyFont="1" applyFill="1" applyBorder="1" applyAlignment="1">
      <alignment vertical="center" wrapText="1"/>
    </xf>
    <xf numFmtId="165" fontId="8" fillId="0" borderId="17" xfId="0" applyNumberFormat="1" applyFont="1" applyBorder="1" applyAlignment="1">
      <alignment vertical="center"/>
    </xf>
    <xf numFmtId="166" fontId="8" fillId="4" borderId="17" xfId="0" applyNumberFormat="1" applyFont="1" applyFill="1" applyBorder="1" applyAlignment="1">
      <alignment vertical="center"/>
    </xf>
    <xf numFmtId="164" fontId="8" fillId="4" borderId="17" xfId="0" applyNumberFormat="1" applyFont="1" applyFill="1" applyBorder="1" applyAlignment="1">
      <alignment vertical="center"/>
    </xf>
    <xf numFmtId="166" fontId="8" fillId="4" borderId="17" xfId="0" applyNumberFormat="1" applyFont="1" applyFill="1" applyBorder="1" applyAlignment="1">
      <alignment vertical="center" wrapText="1"/>
    </xf>
    <xf numFmtId="164" fontId="8" fillId="4" borderId="18" xfId="0" applyNumberFormat="1" applyFont="1" applyFill="1" applyBorder="1" applyAlignment="1">
      <alignment vertical="center" wrapText="1"/>
    </xf>
    <xf numFmtId="167" fontId="8" fillId="4" borderId="1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164" fontId="11" fillId="2" borderId="17" xfId="0" applyNumberFormat="1" applyFont="1" applyFill="1" applyBorder="1" applyAlignment="1">
      <alignment vertical="center"/>
    </xf>
    <xf numFmtId="166" fontId="11" fillId="2" borderId="17" xfId="0" applyNumberFormat="1" applyFont="1" applyFill="1" applyBorder="1" applyAlignment="1">
      <alignment vertical="center"/>
    </xf>
    <xf numFmtId="167" fontId="11" fillId="2" borderId="18" xfId="0" applyNumberFormat="1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166" fontId="8" fillId="4" borderId="18" xfId="0" applyNumberFormat="1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/>
    </xf>
    <xf numFmtId="164" fontId="8" fillId="4" borderId="22" xfId="0" applyNumberFormat="1" applyFont="1" applyFill="1" applyBorder="1" applyAlignment="1">
      <alignment vertical="center" wrapText="1"/>
    </xf>
    <xf numFmtId="166" fontId="8" fillId="4" borderId="22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7" fontId="8" fillId="4" borderId="17" xfId="0" applyNumberFormat="1" applyFont="1" applyFill="1" applyBorder="1" applyAlignment="1">
      <alignment vertical="center" wrapText="1"/>
    </xf>
    <xf numFmtId="168" fontId="11" fillId="2" borderId="17" xfId="0" applyNumberFormat="1" applyFont="1" applyFill="1" applyBorder="1" applyAlignment="1"/>
    <xf numFmtId="4" fontId="11" fillId="2" borderId="17" xfId="0" applyNumberFormat="1" applyFont="1" applyFill="1" applyBorder="1" applyAlignment="1"/>
    <xf numFmtId="166" fontId="11" fillId="2" borderId="18" xfId="0" applyNumberFormat="1" applyFont="1" applyFill="1" applyBorder="1" applyAlignment="1"/>
    <xf numFmtId="0" fontId="7" fillId="2" borderId="23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9" fontId="5" fillId="3" borderId="16" xfId="0" applyNumberFormat="1" applyFont="1" applyFill="1" applyBorder="1" applyAlignment="1">
      <alignment vertical="center"/>
    </xf>
    <xf numFmtId="170" fontId="8" fillId="0" borderId="17" xfId="0" applyNumberFormat="1" applyFont="1" applyBorder="1" applyAlignment="1">
      <alignment vertical="center"/>
    </xf>
    <xf numFmtId="171" fontId="10" fillId="2" borderId="16" xfId="0" applyNumberFormat="1" applyFont="1" applyFill="1" applyBorder="1" applyAlignment="1">
      <alignment vertical="center"/>
    </xf>
    <xf numFmtId="166" fontId="11" fillId="2" borderId="18" xfId="0" applyNumberFormat="1" applyFont="1" applyFill="1" applyBorder="1" applyAlignment="1">
      <alignment vertical="center"/>
    </xf>
    <xf numFmtId="169" fontId="10" fillId="2" borderId="16" xfId="0" applyNumberFormat="1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169" fontId="10" fillId="0" borderId="19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169" fontId="5" fillId="3" borderId="16" xfId="0" applyNumberFormat="1" applyFont="1" applyFill="1" applyBorder="1" applyAlignment="1">
      <alignment horizontal="right" vertical="center"/>
    </xf>
    <xf numFmtId="164" fontId="8" fillId="4" borderId="21" xfId="0" applyNumberFormat="1" applyFont="1" applyFill="1" applyBorder="1" applyAlignment="1">
      <alignment vertical="center" wrapText="1"/>
    </xf>
    <xf numFmtId="166" fontId="8" fillId="0" borderId="17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1" fontId="5" fillId="2" borderId="16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2" fillId="2" borderId="19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169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7" fontId="8" fillId="4" borderId="17" xfId="0" applyNumberFormat="1" applyFont="1" applyFill="1" applyBorder="1" applyAlignment="1">
      <alignment vertical="center"/>
    </xf>
    <xf numFmtId="164" fontId="8" fillId="4" borderId="18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 vertical="center" wrapText="1"/>
    </xf>
    <xf numFmtId="171" fontId="5" fillId="2" borderId="16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vertical="center" wrapText="1"/>
    </xf>
    <xf numFmtId="164" fontId="10" fillId="2" borderId="18" xfId="0" applyNumberFormat="1" applyFont="1" applyFill="1" applyBorder="1" applyAlignment="1">
      <alignment vertical="center" wrapText="1"/>
    </xf>
    <xf numFmtId="164" fontId="11" fillId="2" borderId="17" xfId="0" applyNumberFormat="1" applyFont="1" applyFill="1" applyBorder="1" applyAlignment="1">
      <alignment vertical="center" wrapText="1"/>
    </xf>
    <xf numFmtId="164" fontId="11" fillId="2" borderId="18" xfId="0" applyNumberFormat="1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2" fontId="11" fillId="2" borderId="25" xfId="0" applyNumberFormat="1" applyFont="1" applyFill="1" applyBorder="1" applyAlignment="1">
      <alignment vertical="center"/>
    </xf>
    <xf numFmtId="2" fontId="11" fillId="2" borderId="26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view="pageBreakPreview" zoomScaleNormal="120" zoomScaleSheetLayoutView="100" workbookViewId="0">
      <selection activeCell="E3" sqref="E3"/>
    </sheetView>
  </sheetViews>
  <sheetFormatPr defaultColWidth="9.109375" defaultRowHeight="13.2" outlineLevelCol="1"/>
  <cols>
    <col min="1" max="1" width="3.6640625" style="1" customWidth="1"/>
    <col min="2" max="2" width="16.88671875" style="2" customWidth="1"/>
    <col min="3" max="4" width="6.6640625" style="2" customWidth="1"/>
    <col min="5" max="5" width="6" style="2" customWidth="1"/>
    <col min="6" max="6" width="7.44140625" style="2" customWidth="1"/>
    <col min="7" max="7" width="7.6640625" style="2" customWidth="1"/>
    <col min="8" max="9" width="8.109375" style="2" customWidth="1"/>
    <col min="10" max="12" width="8.5546875" style="2" customWidth="1" outlineLevel="1"/>
    <col min="13" max="13" width="5.6640625" style="2" customWidth="1" outlineLevel="1"/>
    <col min="14" max="14" width="8.44140625" style="2" customWidth="1" outlineLevel="1"/>
    <col min="15" max="15" width="8.5546875" style="2" customWidth="1" outlineLevel="1"/>
    <col min="16" max="16" width="9.109375" style="2" outlineLevel="1"/>
    <col min="17" max="16384" width="9.109375" style="1"/>
  </cols>
  <sheetData>
    <row r="1" spans="1:16">
      <c r="J1" s="3"/>
      <c r="K1" s="3"/>
      <c r="L1" s="3"/>
      <c r="M1" s="3" t="s">
        <v>0</v>
      </c>
      <c r="N1" s="1"/>
      <c r="O1" s="1"/>
      <c r="P1" s="1"/>
    </row>
    <row r="2" spans="1:16">
      <c r="J2" s="4"/>
      <c r="K2" s="4"/>
      <c r="L2" s="4"/>
      <c r="M2" s="4" t="s">
        <v>1</v>
      </c>
      <c r="N2" s="1"/>
      <c r="O2" s="1"/>
      <c r="P2" s="1"/>
    </row>
    <row r="3" spans="1:16">
      <c r="J3" s="4"/>
      <c r="K3" s="4"/>
      <c r="L3" s="4"/>
      <c r="M3" s="4" t="s">
        <v>2</v>
      </c>
      <c r="N3" s="1"/>
      <c r="O3" s="1"/>
      <c r="P3" s="1"/>
    </row>
    <row r="4" spans="1:16">
      <c r="J4" s="4"/>
      <c r="K4" s="4"/>
      <c r="L4" s="4"/>
      <c r="M4" s="4" t="s">
        <v>3</v>
      </c>
      <c r="N4" s="1"/>
      <c r="O4" s="1"/>
      <c r="P4" s="1"/>
    </row>
    <row r="5" spans="1:16">
      <c r="J5" s="5"/>
      <c r="K5" s="5"/>
      <c r="L5" s="5"/>
      <c r="M5" s="5" t="s">
        <v>4</v>
      </c>
      <c r="N5" s="1"/>
      <c r="O5" s="1" t="s">
        <v>5</v>
      </c>
      <c r="P5" s="1"/>
    </row>
    <row r="6" spans="1:16">
      <c r="J6" s="5"/>
      <c r="K6" s="5"/>
      <c r="L6" s="5"/>
      <c r="M6" s="5" t="s">
        <v>6</v>
      </c>
      <c r="N6" s="1"/>
      <c r="O6" s="1"/>
      <c r="P6" s="1"/>
    </row>
    <row r="7" spans="1:16">
      <c r="J7" s="5"/>
      <c r="K7" s="5"/>
      <c r="L7" s="5"/>
      <c r="M7" s="5"/>
      <c r="N7" s="1"/>
      <c r="O7" s="1"/>
      <c r="P7" s="1"/>
    </row>
    <row r="8" spans="1:16">
      <c r="F8" s="135" t="s">
        <v>106</v>
      </c>
      <c r="G8" s="135"/>
      <c r="H8" s="135"/>
      <c r="I8" s="135"/>
      <c r="J8" s="135"/>
      <c r="K8" s="5"/>
      <c r="L8" s="5"/>
      <c r="M8" s="5"/>
      <c r="N8" s="1"/>
      <c r="O8" s="1"/>
      <c r="P8" s="1"/>
    </row>
    <row r="9" spans="1:16" ht="14.25" customHeight="1" thickBot="1">
      <c r="A9" s="136" t="s">
        <v>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ht="14.25" customHeight="1">
      <c r="B10" s="6"/>
      <c r="C10" s="6"/>
      <c r="D10" s="6" t="s">
        <v>8</v>
      </c>
      <c r="E10" s="6"/>
      <c r="F10" s="6"/>
      <c r="J10" s="1"/>
      <c r="K10" s="1"/>
      <c r="L10" s="1"/>
      <c r="M10" s="1"/>
      <c r="N10" s="1"/>
      <c r="O10" s="1"/>
      <c r="P10" s="1"/>
    </row>
    <row r="11" spans="1:16" ht="14.25" customHeight="1">
      <c r="B11" s="119" t="s">
        <v>9</v>
      </c>
      <c r="C11" s="119"/>
      <c r="D11" s="119"/>
      <c r="E11" s="5" t="s">
        <v>10</v>
      </c>
      <c r="F11" s="5"/>
      <c r="J11" s="1"/>
      <c r="K11" s="1"/>
      <c r="L11" s="1"/>
      <c r="M11" s="1"/>
      <c r="N11" s="1"/>
      <c r="O11" s="1"/>
      <c r="P11" s="1"/>
    </row>
    <row r="12" spans="1:16" ht="14.25" customHeight="1">
      <c r="B12" s="119" t="s">
        <v>11</v>
      </c>
      <c r="C12" s="119"/>
      <c r="D12" s="119"/>
      <c r="E12" s="133" t="s">
        <v>12</v>
      </c>
      <c r="F12" s="133"/>
      <c r="J12" s="1"/>
      <c r="K12" s="1"/>
      <c r="L12" s="1"/>
      <c r="M12" s="1"/>
      <c r="N12" s="1"/>
      <c r="O12" s="1"/>
      <c r="P12" s="1"/>
    </row>
    <row r="13" spans="1:16" ht="14.25" customHeight="1">
      <c r="B13" s="119" t="s">
        <v>13</v>
      </c>
      <c r="C13" s="119"/>
      <c r="D13" s="119"/>
      <c r="E13" s="133" t="s">
        <v>14</v>
      </c>
      <c r="F13" s="133"/>
      <c r="J13" s="1"/>
      <c r="K13" s="1"/>
      <c r="L13" s="1"/>
      <c r="M13" s="1"/>
      <c r="N13" s="1"/>
      <c r="O13" s="1"/>
      <c r="P13" s="1"/>
    </row>
    <row r="14" spans="1:16" ht="14.25" customHeight="1">
      <c r="B14" s="119" t="s">
        <v>15</v>
      </c>
      <c r="C14" s="119"/>
      <c r="D14" s="119"/>
      <c r="E14" s="133" t="s">
        <v>16</v>
      </c>
      <c r="F14" s="133"/>
      <c r="J14" s="1"/>
      <c r="K14" s="1"/>
      <c r="L14" s="1"/>
      <c r="M14" s="1"/>
      <c r="N14" s="1"/>
      <c r="O14" s="1"/>
      <c r="P14" s="1"/>
    </row>
    <row r="15" spans="1:16" ht="14.25" customHeight="1">
      <c r="B15" s="119" t="s">
        <v>17</v>
      </c>
      <c r="C15" s="119"/>
      <c r="D15" s="119"/>
      <c r="E15" s="133" t="s">
        <v>18</v>
      </c>
      <c r="F15" s="133"/>
      <c r="J15" s="1"/>
      <c r="K15" s="1"/>
      <c r="L15" s="1"/>
      <c r="M15" s="1"/>
      <c r="N15" s="1"/>
      <c r="O15" s="1"/>
      <c r="P15" s="1"/>
    </row>
    <row r="16" spans="1:16" ht="14.25" customHeight="1">
      <c r="A16" s="133" t="s">
        <v>19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ht="14.25" customHeight="1" thickBot="1">
      <c r="A17" s="134" t="s">
        <v>20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s="7" customFormat="1" ht="18" customHeight="1">
      <c r="A18" s="124"/>
      <c r="B18" s="127"/>
      <c r="C18" s="130" t="s">
        <v>21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2"/>
    </row>
    <row r="19" spans="1:16" s="7" customFormat="1" ht="29.25" hidden="1" customHeight="1">
      <c r="A19" s="125"/>
      <c r="B19" s="12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</row>
    <row r="20" spans="1:16" s="7" customFormat="1" ht="19.5" hidden="1" customHeight="1">
      <c r="A20" s="125"/>
      <c r="B20" s="12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</row>
    <row r="21" spans="1:16" s="7" customFormat="1" ht="83.25" customHeight="1">
      <c r="A21" s="125"/>
      <c r="B21" s="128"/>
      <c r="C21" s="121" t="s">
        <v>22</v>
      </c>
      <c r="D21" s="122"/>
      <c r="E21" s="121" t="s">
        <v>23</v>
      </c>
      <c r="F21" s="122"/>
      <c r="G21" s="121" t="s">
        <v>24</v>
      </c>
      <c r="H21" s="122"/>
      <c r="I21" s="128" t="s">
        <v>25</v>
      </c>
      <c r="J21" s="128" t="s">
        <v>26</v>
      </c>
      <c r="K21" s="128" t="s">
        <v>27</v>
      </c>
      <c r="L21" s="128" t="s">
        <v>28</v>
      </c>
      <c r="M21" s="121" t="s">
        <v>29</v>
      </c>
      <c r="N21" s="122"/>
      <c r="O21" s="121" t="s">
        <v>30</v>
      </c>
      <c r="P21" s="123"/>
    </row>
    <row r="22" spans="1:16" s="7" customFormat="1" ht="62.25" customHeight="1">
      <c r="A22" s="126"/>
      <c r="B22" s="129"/>
      <c r="C22" s="11" t="s">
        <v>31</v>
      </c>
      <c r="D22" s="11" t="s">
        <v>32</v>
      </c>
      <c r="E22" s="11" t="s">
        <v>33</v>
      </c>
      <c r="F22" s="11" t="s">
        <v>32</v>
      </c>
      <c r="G22" s="11" t="s">
        <v>34</v>
      </c>
      <c r="H22" s="11" t="s">
        <v>32</v>
      </c>
      <c r="I22" s="129"/>
      <c r="J22" s="129"/>
      <c r="K22" s="129"/>
      <c r="L22" s="129"/>
      <c r="M22" s="11" t="s">
        <v>33</v>
      </c>
      <c r="N22" s="11" t="s">
        <v>32</v>
      </c>
      <c r="O22" s="11" t="s">
        <v>35</v>
      </c>
      <c r="P22" s="12" t="s">
        <v>32</v>
      </c>
    </row>
    <row r="23" spans="1:16" s="17" customFormat="1" ht="11.4">
      <c r="A23" s="13">
        <v>1</v>
      </c>
      <c r="B23" s="14">
        <v>2</v>
      </c>
      <c r="C23" s="14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4">
        <v>9</v>
      </c>
      <c r="J23" s="15">
        <v>10</v>
      </c>
      <c r="K23" s="15">
        <v>11</v>
      </c>
      <c r="L23" s="15">
        <v>12</v>
      </c>
      <c r="M23" s="15">
        <v>13</v>
      </c>
      <c r="N23" s="15">
        <v>14</v>
      </c>
      <c r="O23" s="15">
        <v>15</v>
      </c>
      <c r="P23" s="16">
        <v>16</v>
      </c>
    </row>
    <row r="24" spans="1:16" s="24" customFormat="1" ht="11.25" customHeight="1">
      <c r="A24" s="18"/>
      <c r="B24" s="19" t="s">
        <v>36</v>
      </c>
      <c r="C24" s="19"/>
      <c r="D24" s="20"/>
      <c r="E24" s="20"/>
      <c r="F24" s="20"/>
      <c r="G24" s="21"/>
      <c r="H24" s="22"/>
      <c r="I24" s="20"/>
      <c r="J24" s="20"/>
      <c r="K24" s="21"/>
      <c r="L24" s="21"/>
      <c r="M24" s="22"/>
      <c r="N24" s="20"/>
      <c r="O24" s="20"/>
      <c r="P24" s="23"/>
    </row>
    <row r="25" spans="1:16" s="24" customFormat="1" ht="11.25" customHeight="1">
      <c r="A25" s="25">
        <v>1</v>
      </c>
      <c r="B25" s="26" t="s">
        <v>37</v>
      </c>
      <c r="C25" s="27">
        <v>3</v>
      </c>
      <c r="D25" s="28">
        <v>3.63</v>
      </c>
      <c r="E25" s="29">
        <v>0.4</v>
      </c>
      <c r="F25" s="29">
        <v>9.4</v>
      </c>
      <c r="G25" s="30"/>
      <c r="H25" s="30"/>
      <c r="I25" s="31">
        <v>0.8</v>
      </c>
      <c r="J25" s="32"/>
      <c r="K25" s="30">
        <v>1</v>
      </c>
      <c r="L25" s="29">
        <v>1</v>
      </c>
      <c r="M25" s="29">
        <v>1</v>
      </c>
      <c r="N25" s="33">
        <v>15.7</v>
      </c>
      <c r="O25" s="29"/>
      <c r="P25" s="34"/>
    </row>
    <row r="26" spans="1:16" s="36" customFormat="1" ht="11.25" customHeight="1">
      <c r="A26" s="25">
        <v>2</v>
      </c>
      <c r="B26" s="26" t="s">
        <v>38</v>
      </c>
      <c r="C26" s="27">
        <v>3</v>
      </c>
      <c r="D26" s="28">
        <v>3.63</v>
      </c>
      <c r="E26" s="29">
        <v>0.4</v>
      </c>
      <c r="F26" s="29">
        <v>9.4</v>
      </c>
      <c r="G26" s="30"/>
      <c r="H26" s="30"/>
      <c r="I26" s="31">
        <v>3.2</v>
      </c>
      <c r="J26" s="32">
        <v>4</v>
      </c>
      <c r="K26" s="30">
        <v>1</v>
      </c>
      <c r="L26" s="29"/>
      <c r="M26" s="29">
        <v>1</v>
      </c>
      <c r="N26" s="33">
        <v>15.7</v>
      </c>
      <c r="O26" s="29">
        <v>4.5</v>
      </c>
      <c r="P26" s="35">
        <v>18.401</v>
      </c>
    </row>
    <row r="27" spans="1:16" s="36" customFormat="1" ht="11.25" customHeight="1">
      <c r="A27" s="25">
        <v>3</v>
      </c>
      <c r="B27" s="26" t="s">
        <v>39</v>
      </c>
      <c r="C27" s="27">
        <v>3</v>
      </c>
      <c r="D27" s="28">
        <v>3.63</v>
      </c>
      <c r="E27" s="29">
        <v>0.4</v>
      </c>
      <c r="F27" s="29">
        <v>9.4</v>
      </c>
      <c r="G27" s="30"/>
      <c r="H27" s="30"/>
      <c r="I27" s="31">
        <v>3.2</v>
      </c>
      <c r="J27" s="32"/>
      <c r="K27" s="30"/>
      <c r="L27" s="29"/>
      <c r="M27" s="29">
        <v>1</v>
      </c>
      <c r="N27" s="33">
        <v>15.7</v>
      </c>
      <c r="O27" s="29"/>
      <c r="P27" s="35"/>
    </row>
    <row r="28" spans="1:16" s="36" customFormat="1" ht="11.25" customHeight="1">
      <c r="A28" s="25">
        <v>4</v>
      </c>
      <c r="B28" s="26" t="s">
        <v>40</v>
      </c>
      <c r="C28" s="26">
        <v>8</v>
      </c>
      <c r="D28" s="32">
        <v>9.68</v>
      </c>
      <c r="E28" s="32">
        <v>1.2</v>
      </c>
      <c r="F28" s="32">
        <v>28.3</v>
      </c>
      <c r="G28" s="30"/>
      <c r="H28" s="30"/>
      <c r="I28" s="31">
        <v>12.8</v>
      </c>
      <c r="J28" s="32"/>
      <c r="K28" s="30"/>
      <c r="L28" s="29"/>
      <c r="M28" s="29">
        <v>2</v>
      </c>
      <c r="N28" s="33">
        <v>31.4</v>
      </c>
      <c r="O28" s="29">
        <v>2.8</v>
      </c>
      <c r="P28" s="35">
        <v>8.1790000000000003</v>
      </c>
    </row>
    <row r="29" spans="1:16" s="36" customFormat="1" ht="11.25" customHeight="1">
      <c r="A29" s="25">
        <v>5</v>
      </c>
      <c r="B29" s="26" t="s">
        <v>41</v>
      </c>
      <c r="C29" s="27">
        <v>5</v>
      </c>
      <c r="D29" s="28">
        <v>6.05</v>
      </c>
      <c r="E29" s="32">
        <v>0.8</v>
      </c>
      <c r="F29" s="32">
        <v>18.8</v>
      </c>
      <c r="G29" s="30"/>
      <c r="H29" s="30"/>
      <c r="I29" s="31">
        <v>7.2</v>
      </c>
      <c r="J29" s="32"/>
      <c r="K29" s="30"/>
      <c r="L29" s="29">
        <v>2</v>
      </c>
      <c r="M29" s="29">
        <v>1</v>
      </c>
      <c r="N29" s="33">
        <v>15.7</v>
      </c>
      <c r="O29" s="29"/>
      <c r="P29" s="35"/>
    </row>
    <row r="30" spans="1:16" s="36" customFormat="1" ht="11.25" customHeight="1">
      <c r="A30" s="25">
        <v>6</v>
      </c>
      <c r="B30" s="26" t="s">
        <v>42</v>
      </c>
      <c r="C30" s="26"/>
      <c r="D30" s="32"/>
      <c r="E30" s="32"/>
      <c r="F30" s="32"/>
      <c r="G30" s="30"/>
      <c r="H30" s="30"/>
      <c r="I30" s="31"/>
      <c r="J30" s="32"/>
      <c r="K30" s="30"/>
      <c r="L30" s="29">
        <v>4</v>
      </c>
      <c r="M30" s="29"/>
      <c r="N30" s="33"/>
      <c r="O30" s="29"/>
      <c r="P30" s="35"/>
    </row>
    <row r="31" spans="1:16" s="36" customFormat="1" ht="11.25" customHeight="1">
      <c r="A31" s="25">
        <v>7</v>
      </c>
      <c r="B31" s="26" t="s">
        <v>43</v>
      </c>
      <c r="C31" s="27">
        <v>2</v>
      </c>
      <c r="D31" s="28">
        <v>2.4</v>
      </c>
      <c r="E31" s="32">
        <v>0.2</v>
      </c>
      <c r="F31" s="32">
        <v>4.7</v>
      </c>
      <c r="G31" s="30"/>
      <c r="H31" s="30"/>
      <c r="I31" s="31">
        <v>12.8</v>
      </c>
      <c r="J31" s="32"/>
      <c r="K31" s="30"/>
      <c r="L31" s="29">
        <v>15</v>
      </c>
      <c r="M31" s="29">
        <v>1.2</v>
      </c>
      <c r="N31" s="33">
        <v>18.84</v>
      </c>
      <c r="O31" s="29"/>
      <c r="P31" s="35"/>
    </row>
    <row r="32" spans="1:16" s="36" customFormat="1" ht="11.25" customHeight="1">
      <c r="A32" s="25">
        <v>8</v>
      </c>
      <c r="B32" s="26" t="s">
        <v>44</v>
      </c>
      <c r="C32" s="27">
        <v>2</v>
      </c>
      <c r="D32" s="28">
        <v>2.4</v>
      </c>
      <c r="E32" s="32">
        <v>0.2</v>
      </c>
      <c r="F32" s="32">
        <v>4.7</v>
      </c>
      <c r="G32" s="30"/>
      <c r="H32" s="30"/>
      <c r="I32" s="31">
        <v>12.8</v>
      </c>
      <c r="J32" s="32"/>
      <c r="K32" s="30"/>
      <c r="L32" s="29">
        <v>6</v>
      </c>
      <c r="M32" s="29">
        <v>1.2</v>
      </c>
      <c r="N32" s="33">
        <v>18.84</v>
      </c>
      <c r="O32" s="29"/>
      <c r="P32" s="35"/>
    </row>
    <row r="33" spans="1:16" s="36" customFormat="1" ht="11.25" customHeight="1">
      <c r="A33" s="25">
        <v>9</v>
      </c>
      <c r="B33" s="26" t="s">
        <v>45</v>
      </c>
      <c r="C33" s="26"/>
      <c r="D33" s="32"/>
      <c r="E33" s="32"/>
      <c r="F33" s="32"/>
      <c r="G33" s="30"/>
      <c r="H33" s="30"/>
      <c r="I33" s="31"/>
      <c r="J33" s="32"/>
      <c r="K33" s="30"/>
      <c r="L33" s="29"/>
      <c r="M33" s="29"/>
      <c r="N33" s="33"/>
      <c r="O33" s="29"/>
      <c r="P33" s="35"/>
    </row>
    <row r="34" spans="1:16" s="37" customFormat="1" ht="11.25" customHeight="1">
      <c r="A34" s="25">
        <v>10</v>
      </c>
      <c r="B34" s="26" t="s">
        <v>46</v>
      </c>
      <c r="C34" s="27">
        <v>5</v>
      </c>
      <c r="D34" s="28">
        <v>6.1</v>
      </c>
      <c r="E34" s="32">
        <v>1.2</v>
      </c>
      <c r="F34" s="37">
        <v>28.3</v>
      </c>
      <c r="G34" s="30"/>
      <c r="H34" s="30"/>
      <c r="I34" s="31">
        <v>7.2</v>
      </c>
      <c r="J34" s="32"/>
      <c r="K34" s="30"/>
      <c r="L34" s="29">
        <v>3</v>
      </c>
      <c r="M34" s="29">
        <v>1.5</v>
      </c>
      <c r="N34" s="33">
        <v>23.55</v>
      </c>
      <c r="O34" s="29">
        <v>3</v>
      </c>
      <c r="P34" s="35">
        <v>12.27</v>
      </c>
    </row>
    <row r="35" spans="1:16" s="37" customFormat="1" ht="11.25" customHeight="1">
      <c r="A35" s="25">
        <v>11</v>
      </c>
      <c r="B35" s="26" t="s">
        <v>47</v>
      </c>
      <c r="C35" s="26">
        <v>5</v>
      </c>
      <c r="D35" s="32">
        <v>6.05</v>
      </c>
      <c r="E35" s="32">
        <v>1.2</v>
      </c>
      <c r="F35" s="32">
        <v>28.3</v>
      </c>
      <c r="G35" s="30"/>
      <c r="H35" s="30"/>
      <c r="I35" s="31">
        <v>7.2</v>
      </c>
      <c r="J35" s="32"/>
      <c r="K35" s="30">
        <v>2</v>
      </c>
      <c r="L35" s="29">
        <v>2</v>
      </c>
      <c r="M35" s="29">
        <v>2</v>
      </c>
      <c r="N35" s="33">
        <v>31.4</v>
      </c>
      <c r="O35" s="29">
        <v>10</v>
      </c>
      <c r="P35" s="35">
        <v>40.893999999999998</v>
      </c>
    </row>
    <row r="36" spans="1:16" s="24" customFormat="1" ht="11.25" customHeight="1">
      <c r="A36" s="25">
        <v>12</v>
      </c>
      <c r="B36" s="26" t="s">
        <v>48</v>
      </c>
      <c r="C36" s="26">
        <v>2</v>
      </c>
      <c r="D36" s="32">
        <v>2.4</v>
      </c>
      <c r="E36" s="32">
        <v>0.2</v>
      </c>
      <c r="F36" s="32">
        <v>4.7</v>
      </c>
      <c r="G36" s="30"/>
      <c r="H36" s="30"/>
      <c r="I36" s="31">
        <v>12.8</v>
      </c>
      <c r="J36" s="32"/>
      <c r="K36" s="30">
        <v>1</v>
      </c>
      <c r="L36" s="29">
        <v>18</v>
      </c>
      <c r="M36" s="29">
        <v>1</v>
      </c>
      <c r="N36" s="33">
        <v>15.7</v>
      </c>
      <c r="O36" s="29"/>
      <c r="P36" s="35"/>
    </row>
    <row r="37" spans="1:16" s="24" customFormat="1" ht="11.25" customHeight="1">
      <c r="A37" s="25">
        <v>13</v>
      </c>
      <c r="B37" s="26" t="s">
        <v>49</v>
      </c>
      <c r="C37" s="26">
        <v>2</v>
      </c>
      <c r="D37" s="32">
        <v>2.4</v>
      </c>
      <c r="E37" s="32">
        <v>0.2</v>
      </c>
      <c r="F37" s="32">
        <v>4.7</v>
      </c>
      <c r="G37" s="30"/>
      <c r="H37" s="30"/>
      <c r="I37" s="31">
        <v>12.8</v>
      </c>
      <c r="J37" s="32"/>
      <c r="K37" s="30">
        <v>1</v>
      </c>
      <c r="L37" s="29">
        <v>6</v>
      </c>
      <c r="M37" s="29">
        <v>1</v>
      </c>
      <c r="N37" s="33">
        <v>15</v>
      </c>
      <c r="O37" s="29"/>
      <c r="P37" s="35"/>
    </row>
    <row r="38" spans="1:16" s="24" customFormat="1" ht="11.25" customHeight="1">
      <c r="A38" s="25">
        <v>14</v>
      </c>
      <c r="B38" s="26" t="s">
        <v>50</v>
      </c>
      <c r="C38" s="26">
        <v>2</v>
      </c>
      <c r="D38" s="32">
        <v>2.4</v>
      </c>
      <c r="E38" s="32">
        <v>0.2</v>
      </c>
      <c r="F38" s="32">
        <v>4.7</v>
      </c>
      <c r="G38" s="30"/>
      <c r="H38" s="30"/>
      <c r="I38" s="31">
        <v>7.2</v>
      </c>
      <c r="J38" s="32"/>
      <c r="K38" s="30">
        <v>2</v>
      </c>
      <c r="L38" s="29">
        <v>4</v>
      </c>
      <c r="M38" s="29">
        <v>2</v>
      </c>
      <c r="N38" s="33">
        <v>31.4</v>
      </c>
      <c r="O38" s="29"/>
      <c r="P38" s="35"/>
    </row>
    <row r="39" spans="1:16" s="24" customFormat="1" ht="11.25" customHeight="1">
      <c r="A39" s="25">
        <v>15</v>
      </c>
      <c r="B39" s="26" t="s">
        <v>51</v>
      </c>
      <c r="C39" s="26">
        <v>5</v>
      </c>
      <c r="D39" s="32">
        <v>6.1</v>
      </c>
      <c r="E39" s="32">
        <v>0.8</v>
      </c>
      <c r="F39" s="32">
        <v>18.8</v>
      </c>
      <c r="G39" s="30"/>
      <c r="H39" s="30"/>
      <c r="I39" s="31">
        <v>7.2</v>
      </c>
      <c r="J39" s="32"/>
      <c r="K39" s="30">
        <v>5</v>
      </c>
      <c r="L39" s="29">
        <v>3</v>
      </c>
      <c r="M39" s="29">
        <v>2</v>
      </c>
      <c r="N39" s="33">
        <v>31.4</v>
      </c>
      <c r="O39" s="29"/>
      <c r="P39" s="35"/>
    </row>
    <row r="40" spans="1:16" s="37" customFormat="1" ht="11.25" customHeight="1">
      <c r="A40" s="25">
        <v>16</v>
      </c>
      <c r="B40" s="26" t="s">
        <v>52</v>
      </c>
      <c r="C40" s="26"/>
      <c r="D40" s="32"/>
      <c r="E40" s="32"/>
      <c r="F40" s="32"/>
      <c r="G40" s="30"/>
      <c r="H40" s="30"/>
      <c r="I40" s="31"/>
      <c r="J40" s="32"/>
      <c r="K40" s="30"/>
      <c r="L40" s="29"/>
      <c r="M40" s="29"/>
      <c r="N40" s="33"/>
      <c r="O40" s="29"/>
      <c r="P40" s="35"/>
    </row>
    <row r="41" spans="1:16" s="37" customFormat="1" ht="11.25" customHeight="1">
      <c r="A41" s="25">
        <v>17</v>
      </c>
      <c r="B41" s="26" t="s">
        <v>53</v>
      </c>
      <c r="C41" s="26"/>
      <c r="D41" s="32"/>
      <c r="E41" s="32"/>
      <c r="F41" s="32"/>
      <c r="G41" s="30">
        <v>5</v>
      </c>
      <c r="H41" s="30">
        <v>137.94</v>
      </c>
      <c r="I41" s="31"/>
      <c r="J41" s="32"/>
      <c r="K41" s="30"/>
      <c r="L41" s="29">
        <v>6</v>
      </c>
      <c r="M41" s="29">
        <v>1</v>
      </c>
      <c r="N41" s="33">
        <v>15.7</v>
      </c>
      <c r="O41" s="29"/>
      <c r="P41" s="35"/>
    </row>
    <row r="42" spans="1:16" s="24" customFormat="1" ht="11.25" customHeight="1">
      <c r="A42" s="25">
        <v>18</v>
      </c>
      <c r="B42" s="26" t="s">
        <v>54</v>
      </c>
      <c r="C42" s="26">
        <v>2</v>
      </c>
      <c r="D42" s="32">
        <v>2.4</v>
      </c>
      <c r="E42" s="32">
        <v>0.2</v>
      </c>
      <c r="F42" s="32">
        <v>4.7</v>
      </c>
      <c r="G42" s="30"/>
      <c r="H42" s="30"/>
      <c r="I42" s="31">
        <v>1.8</v>
      </c>
      <c r="J42" s="32"/>
      <c r="K42" s="30">
        <v>1</v>
      </c>
      <c r="L42" s="29">
        <v>2</v>
      </c>
      <c r="M42" s="29">
        <v>1</v>
      </c>
      <c r="N42" s="33">
        <v>15.7</v>
      </c>
      <c r="O42" s="29">
        <v>5</v>
      </c>
      <c r="P42" s="35">
        <v>20.446999999999999</v>
      </c>
    </row>
    <row r="43" spans="1:16" s="24" customFormat="1" ht="11.25" customHeight="1">
      <c r="A43" s="25">
        <v>19</v>
      </c>
      <c r="B43" s="26" t="s">
        <v>55</v>
      </c>
      <c r="C43" s="26">
        <v>2</v>
      </c>
      <c r="D43" s="32">
        <v>2.4</v>
      </c>
      <c r="E43" s="32">
        <v>0.2</v>
      </c>
      <c r="F43" s="32">
        <v>4.7</v>
      </c>
      <c r="G43" s="30"/>
      <c r="H43" s="30"/>
      <c r="I43" s="31"/>
      <c r="J43" s="32">
        <v>2</v>
      </c>
      <c r="K43" s="30">
        <v>2</v>
      </c>
      <c r="L43" s="29"/>
      <c r="M43" s="29">
        <v>1</v>
      </c>
      <c r="N43" s="33">
        <v>15.7</v>
      </c>
      <c r="O43" s="29"/>
      <c r="P43" s="34"/>
    </row>
    <row r="44" spans="1:16" s="24" customFormat="1" ht="11.25" customHeight="1">
      <c r="A44" s="25">
        <v>20</v>
      </c>
      <c r="B44" s="26" t="s">
        <v>56</v>
      </c>
      <c r="C44" s="26">
        <v>5</v>
      </c>
      <c r="D44" s="32">
        <v>6.1</v>
      </c>
      <c r="E44" s="32">
        <v>1.2</v>
      </c>
      <c r="F44" s="32">
        <v>28.3</v>
      </c>
      <c r="G44" s="30"/>
      <c r="H44" s="30"/>
      <c r="I44" s="31">
        <v>7.2</v>
      </c>
      <c r="J44" s="32"/>
      <c r="K44" s="30">
        <v>1</v>
      </c>
      <c r="L44" s="29">
        <v>6</v>
      </c>
      <c r="M44" s="29">
        <v>1.5</v>
      </c>
      <c r="N44" s="33">
        <v>23.55</v>
      </c>
      <c r="O44" s="29"/>
      <c r="P44" s="34"/>
    </row>
    <row r="45" spans="1:16" s="24" customFormat="1" ht="11.25" customHeight="1">
      <c r="A45" s="25">
        <v>21</v>
      </c>
      <c r="B45" s="38" t="s">
        <v>57</v>
      </c>
      <c r="C45" s="38"/>
      <c r="D45" s="39"/>
      <c r="E45" s="39"/>
      <c r="F45" s="39"/>
      <c r="G45" s="30"/>
      <c r="H45" s="30"/>
      <c r="I45" s="31"/>
      <c r="J45" s="32">
        <v>2</v>
      </c>
      <c r="K45" s="30"/>
      <c r="L45" s="29"/>
      <c r="M45" s="29"/>
      <c r="N45" s="33"/>
      <c r="O45" s="29"/>
      <c r="P45" s="34"/>
    </row>
    <row r="46" spans="1:16" s="24" customFormat="1" ht="11.25" customHeight="1">
      <c r="A46" s="40"/>
      <c r="B46" s="41" t="s">
        <v>58</v>
      </c>
      <c r="C46" s="42">
        <f t="shared" ref="C46:P46" si="0">SUM(C25:C45)</f>
        <v>56</v>
      </c>
      <c r="D46" s="42">
        <f t="shared" si="0"/>
        <v>67.769999999999982</v>
      </c>
      <c r="E46" s="43">
        <f t="shared" si="0"/>
        <v>9.0000000000000018</v>
      </c>
      <c r="F46" s="42">
        <f t="shared" si="0"/>
        <v>211.89999999999998</v>
      </c>
      <c r="G46" s="42">
        <f t="shared" si="0"/>
        <v>5</v>
      </c>
      <c r="H46" s="42">
        <f t="shared" si="0"/>
        <v>137.94</v>
      </c>
      <c r="I46" s="43">
        <f t="shared" si="0"/>
        <v>116.2</v>
      </c>
      <c r="J46" s="42">
        <f t="shared" si="0"/>
        <v>8</v>
      </c>
      <c r="K46" s="42">
        <f t="shared" si="0"/>
        <v>17</v>
      </c>
      <c r="L46" s="42">
        <f t="shared" si="0"/>
        <v>78</v>
      </c>
      <c r="M46" s="42">
        <f t="shared" si="0"/>
        <v>22.4</v>
      </c>
      <c r="N46" s="43">
        <f t="shared" si="0"/>
        <v>350.97999999999996</v>
      </c>
      <c r="O46" s="42">
        <f t="shared" si="0"/>
        <v>25.3</v>
      </c>
      <c r="P46" s="44">
        <f t="shared" si="0"/>
        <v>100.191</v>
      </c>
    </row>
    <row r="47" spans="1:16" s="24" customFormat="1" ht="11.25" customHeight="1">
      <c r="A47" s="18"/>
      <c r="B47" s="19" t="s">
        <v>59</v>
      </c>
      <c r="C47" s="19"/>
      <c r="D47" s="45"/>
      <c r="E47" s="45"/>
      <c r="F47" s="45"/>
      <c r="G47" s="46"/>
      <c r="H47" s="46"/>
      <c r="I47" s="45"/>
      <c r="J47" s="45"/>
      <c r="K47" s="46"/>
      <c r="L47" s="46"/>
      <c r="M47" s="46"/>
      <c r="N47" s="45"/>
      <c r="O47" s="45"/>
      <c r="P47" s="47"/>
    </row>
    <row r="48" spans="1:16" s="24" customFormat="1" ht="11.25" customHeight="1">
      <c r="A48" s="25">
        <f>A45+1</f>
        <v>22</v>
      </c>
      <c r="B48" s="26" t="s">
        <v>37</v>
      </c>
      <c r="C48" s="26">
        <v>3</v>
      </c>
      <c r="D48" s="31">
        <v>3.63</v>
      </c>
      <c r="E48" s="32"/>
      <c r="F48" s="32"/>
      <c r="G48" s="30"/>
      <c r="H48" s="30"/>
      <c r="I48" s="31"/>
      <c r="J48" s="32"/>
      <c r="K48" s="30"/>
      <c r="L48" s="29"/>
      <c r="M48" s="29"/>
      <c r="N48" s="33"/>
      <c r="O48" s="29"/>
      <c r="P48" s="48"/>
    </row>
    <row r="49" spans="1:16" s="24" customFormat="1" ht="11.25" customHeight="1">
      <c r="A49" s="25">
        <f t="shared" ref="A49:A75" si="1">A48+1</f>
        <v>23</v>
      </c>
      <c r="B49" s="26" t="s">
        <v>38</v>
      </c>
      <c r="C49" s="26">
        <v>3</v>
      </c>
      <c r="D49" s="31">
        <v>3.63</v>
      </c>
      <c r="E49" s="32"/>
      <c r="F49" s="32"/>
      <c r="G49" s="30"/>
      <c r="H49" s="30"/>
      <c r="I49" s="32"/>
      <c r="J49" s="32"/>
      <c r="K49" s="30"/>
      <c r="L49" s="29">
        <v>1</v>
      </c>
      <c r="M49" s="29"/>
      <c r="N49" s="33"/>
      <c r="O49" s="29"/>
      <c r="P49" s="48"/>
    </row>
    <row r="50" spans="1:16" s="24" customFormat="1" ht="11.25" customHeight="1">
      <c r="A50" s="25">
        <f t="shared" si="1"/>
        <v>24</v>
      </c>
      <c r="B50" s="26" t="s">
        <v>39</v>
      </c>
      <c r="C50" s="26">
        <v>3</v>
      </c>
      <c r="D50" s="31">
        <v>3.63</v>
      </c>
      <c r="E50" s="32"/>
      <c r="F50" s="32"/>
      <c r="G50" s="30"/>
      <c r="H50" s="30"/>
      <c r="I50" s="31"/>
      <c r="J50" s="32"/>
      <c r="K50" s="30"/>
      <c r="L50" s="29"/>
      <c r="M50" s="29"/>
      <c r="N50" s="33"/>
      <c r="O50" s="29"/>
      <c r="P50" s="48"/>
    </row>
    <row r="51" spans="1:16" s="24" customFormat="1" ht="11.25" customHeight="1">
      <c r="A51" s="25">
        <f t="shared" si="1"/>
        <v>25</v>
      </c>
      <c r="B51" s="26" t="s">
        <v>40</v>
      </c>
      <c r="C51" s="26">
        <v>6</v>
      </c>
      <c r="D51" s="32">
        <v>7.26</v>
      </c>
      <c r="E51" s="32">
        <v>1.2</v>
      </c>
      <c r="F51" s="32">
        <v>28.26</v>
      </c>
      <c r="G51" s="30"/>
      <c r="H51" s="30"/>
      <c r="I51" s="31"/>
      <c r="J51" s="32"/>
      <c r="K51" s="30"/>
      <c r="L51" s="29"/>
      <c r="M51" s="29">
        <v>0.5</v>
      </c>
      <c r="N51" s="33">
        <v>7.85</v>
      </c>
      <c r="O51" s="29"/>
      <c r="P51" s="48"/>
    </row>
    <row r="52" spans="1:16" s="24" customFormat="1" ht="11.25" customHeight="1">
      <c r="A52" s="25">
        <f t="shared" si="1"/>
        <v>26</v>
      </c>
      <c r="B52" s="26" t="s">
        <v>41</v>
      </c>
      <c r="C52" s="26">
        <v>3</v>
      </c>
      <c r="D52" s="31">
        <v>3.63</v>
      </c>
      <c r="E52" s="32">
        <v>0.4</v>
      </c>
      <c r="F52" s="32">
        <v>9.42</v>
      </c>
      <c r="G52" s="30"/>
      <c r="H52" s="30"/>
      <c r="I52" s="32"/>
      <c r="J52" s="32">
        <v>2</v>
      </c>
      <c r="K52" s="30"/>
      <c r="L52" s="29"/>
      <c r="M52" s="29">
        <v>0.5</v>
      </c>
      <c r="N52" s="33">
        <v>7.85</v>
      </c>
      <c r="O52" s="29"/>
      <c r="P52" s="48"/>
    </row>
    <row r="53" spans="1:16" s="24" customFormat="1" ht="11.25" customHeight="1">
      <c r="A53" s="25">
        <f t="shared" si="1"/>
        <v>27</v>
      </c>
      <c r="B53" s="26" t="s">
        <v>43</v>
      </c>
      <c r="C53" s="26">
        <v>3</v>
      </c>
      <c r="D53" s="31">
        <v>3.63</v>
      </c>
      <c r="E53" s="32">
        <v>1.2</v>
      </c>
      <c r="F53" s="32">
        <v>28.26</v>
      </c>
      <c r="G53" s="30"/>
      <c r="H53" s="30"/>
      <c r="I53" s="32"/>
      <c r="J53" s="32"/>
      <c r="K53" s="30"/>
      <c r="L53" s="29">
        <v>2</v>
      </c>
      <c r="M53" s="29">
        <v>0.5</v>
      </c>
      <c r="N53" s="33">
        <v>7.85</v>
      </c>
      <c r="O53" s="29"/>
      <c r="P53" s="48"/>
    </row>
    <row r="54" spans="1:16" s="37" customFormat="1" ht="11.25" customHeight="1">
      <c r="A54" s="25">
        <f t="shared" si="1"/>
        <v>28</v>
      </c>
      <c r="B54" s="26" t="s">
        <v>44</v>
      </c>
      <c r="C54" s="26">
        <v>2</v>
      </c>
      <c r="D54" s="31">
        <v>2.42</v>
      </c>
      <c r="E54" s="32">
        <v>1.5</v>
      </c>
      <c r="F54" s="32">
        <v>35.33</v>
      </c>
      <c r="G54" s="30"/>
      <c r="H54" s="30"/>
      <c r="I54" s="32"/>
      <c r="J54" s="32"/>
      <c r="K54" s="30"/>
      <c r="L54" s="29"/>
      <c r="M54" s="29">
        <v>1</v>
      </c>
      <c r="N54" s="33">
        <v>15.7</v>
      </c>
      <c r="O54" s="29"/>
      <c r="P54" s="48"/>
    </row>
    <row r="55" spans="1:16" s="37" customFormat="1" ht="11.25" customHeight="1">
      <c r="A55" s="25">
        <f t="shared" si="1"/>
        <v>29</v>
      </c>
      <c r="B55" s="26" t="s">
        <v>46</v>
      </c>
      <c r="C55" s="26">
        <v>2</v>
      </c>
      <c r="D55" s="31">
        <v>2.42</v>
      </c>
      <c r="E55" s="32"/>
      <c r="F55" s="32"/>
      <c r="G55" s="30"/>
      <c r="H55" s="30"/>
      <c r="I55" s="32"/>
      <c r="J55" s="32"/>
      <c r="K55" s="30"/>
      <c r="L55" s="29"/>
      <c r="M55" s="29">
        <v>0.5</v>
      </c>
      <c r="N55" s="33">
        <v>7.85</v>
      </c>
      <c r="O55" s="29"/>
      <c r="P55" s="48"/>
    </row>
    <row r="56" spans="1:16" s="37" customFormat="1" ht="11.25" customHeight="1">
      <c r="A56" s="25">
        <f t="shared" si="1"/>
        <v>30</v>
      </c>
      <c r="B56" s="26" t="s">
        <v>47</v>
      </c>
      <c r="C56" s="26"/>
      <c r="D56" s="32"/>
      <c r="E56" s="32"/>
      <c r="F56" s="32"/>
      <c r="G56" s="30"/>
      <c r="H56" s="30"/>
      <c r="I56" s="31"/>
      <c r="J56" s="32"/>
      <c r="K56" s="30"/>
      <c r="L56" s="29"/>
      <c r="M56" s="29">
        <v>0.5</v>
      </c>
      <c r="N56" s="33">
        <v>7.85</v>
      </c>
      <c r="O56" s="29">
        <v>4.5</v>
      </c>
      <c r="P56" s="48">
        <v>18.399999999999999</v>
      </c>
    </row>
    <row r="57" spans="1:16" s="37" customFormat="1" ht="11.25" customHeight="1">
      <c r="A57" s="49">
        <f t="shared" si="1"/>
        <v>31</v>
      </c>
      <c r="B57" s="38" t="s">
        <v>60</v>
      </c>
      <c r="C57" s="26">
        <v>2</v>
      </c>
      <c r="D57" s="31">
        <v>2.42</v>
      </c>
      <c r="E57" s="39"/>
      <c r="F57" s="39"/>
      <c r="G57" s="30"/>
      <c r="H57" s="30"/>
      <c r="I57" s="31"/>
      <c r="J57" s="32"/>
      <c r="K57" s="30"/>
      <c r="L57" s="29"/>
      <c r="M57" s="29">
        <v>3</v>
      </c>
      <c r="N57" s="33">
        <v>47.1</v>
      </c>
      <c r="O57" s="29"/>
      <c r="P57" s="48"/>
    </row>
    <row r="58" spans="1:16" s="24" customFormat="1" ht="11.25" customHeight="1">
      <c r="A58" s="25">
        <f t="shared" si="1"/>
        <v>32</v>
      </c>
      <c r="B58" s="26" t="s">
        <v>48</v>
      </c>
      <c r="C58" s="26"/>
      <c r="D58" s="32"/>
      <c r="E58" s="32"/>
      <c r="F58" s="32"/>
      <c r="G58" s="30"/>
      <c r="H58" s="30"/>
      <c r="I58" s="31"/>
      <c r="J58" s="32">
        <v>6</v>
      </c>
      <c r="K58" s="30"/>
      <c r="L58" s="29"/>
      <c r="M58" s="29">
        <v>0.5</v>
      </c>
      <c r="N58" s="33">
        <v>7.85</v>
      </c>
      <c r="O58" s="29">
        <v>4</v>
      </c>
      <c r="P58" s="48">
        <v>16.36</v>
      </c>
    </row>
    <row r="59" spans="1:16" s="24" customFormat="1" ht="11.25" customHeight="1">
      <c r="A59" s="25">
        <f t="shared" si="1"/>
        <v>33</v>
      </c>
      <c r="B59" s="26" t="s">
        <v>49</v>
      </c>
      <c r="C59" s="26"/>
      <c r="D59" s="32"/>
      <c r="E59" s="32">
        <v>2.16</v>
      </c>
      <c r="F59" s="32">
        <v>50.87</v>
      </c>
      <c r="G59" s="30"/>
      <c r="H59" s="30"/>
      <c r="I59" s="31">
        <v>2.8</v>
      </c>
      <c r="J59" s="32"/>
      <c r="K59" s="30"/>
      <c r="L59" s="29">
        <v>2</v>
      </c>
      <c r="M59" s="29">
        <v>1</v>
      </c>
      <c r="N59" s="33">
        <v>15.7</v>
      </c>
      <c r="O59" s="29"/>
      <c r="P59" s="48"/>
    </row>
    <row r="60" spans="1:16" s="24" customFormat="1" ht="11.25" customHeight="1">
      <c r="A60" s="25">
        <f t="shared" si="1"/>
        <v>34</v>
      </c>
      <c r="B60" s="26" t="s">
        <v>51</v>
      </c>
      <c r="C60" s="26">
        <v>7</v>
      </c>
      <c r="D60" s="32">
        <v>8.4700000000000006</v>
      </c>
      <c r="E60" s="32">
        <v>2.5</v>
      </c>
      <c r="F60" s="32">
        <v>58.88</v>
      </c>
      <c r="G60" s="30"/>
      <c r="H60" s="30"/>
      <c r="I60" s="31">
        <v>0.8</v>
      </c>
      <c r="J60" s="32"/>
      <c r="K60" s="30"/>
      <c r="L60" s="29"/>
      <c r="M60" s="29">
        <v>0.5</v>
      </c>
      <c r="N60" s="33">
        <v>7.85</v>
      </c>
      <c r="O60" s="29">
        <v>12.5</v>
      </c>
      <c r="P60" s="48">
        <v>51.12</v>
      </c>
    </row>
    <row r="61" spans="1:16" s="24" customFormat="1" ht="11.25" customHeight="1">
      <c r="A61" s="25">
        <f t="shared" si="1"/>
        <v>35</v>
      </c>
      <c r="B61" s="26" t="s">
        <v>53</v>
      </c>
      <c r="C61" s="26"/>
      <c r="D61" s="32"/>
      <c r="E61" s="32">
        <v>1.1599999999999999</v>
      </c>
      <c r="F61" s="32">
        <v>27.32</v>
      </c>
      <c r="G61" s="30"/>
      <c r="H61" s="30"/>
      <c r="I61" s="32"/>
      <c r="J61" s="32">
        <v>2</v>
      </c>
      <c r="K61" s="30"/>
      <c r="L61" s="29"/>
      <c r="M61" s="29">
        <v>0.5</v>
      </c>
      <c r="N61" s="33">
        <v>7.85</v>
      </c>
      <c r="O61" s="29"/>
      <c r="P61" s="48"/>
    </row>
    <row r="62" spans="1:16" s="24" customFormat="1" ht="11.25" customHeight="1">
      <c r="A62" s="25">
        <f t="shared" si="1"/>
        <v>36</v>
      </c>
      <c r="B62" s="26" t="s">
        <v>54</v>
      </c>
      <c r="C62" s="26">
        <v>4</v>
      </c>
      <c r="D62" s="32">
        <v>4.84</v>
      </c>
      <c r="E62" s="31">
        <v>0.67</v>
      </c>
      <c r="F62" s="32">
        <v>15.78</v>
      </c>
      <c r="G62" s="30"/>
      <c r="H62" s="30"/>
      <c r="I62" s="31">
        <v>1.2</v>
      </c>
      <c r="J62" s="32">
        <v>6</v>
      </c>
      <c r="K62" s="30">
        <v>6</v>
      </c>
      <c r="L62" s="29">
        <v>2</v>
      </c>
      <c r="M62" s="29">
        <v>2</v>
      </c>
      <c r="N62" s="33">
        <v>31.4</v>
      </c>
      <c r="O62" s="29"/>
      <c r="P62" s="48"/>
    </row>
    <row r="63" spans="1:16" s="24" customFormat="1" ht="11.25" customHeight="1">
      <c r="A63" s="25">
        <f t="shared" si="1"/>
        <v>37</v>
      </c>
      <c r="B63" s="26" t="s">
        <v>55</v>
      </c>
      <c r="C63" s="26">
        <v>6</v>
      </c>
      <c r="D63" s="32">
        <v>7.26</v>
      </c>
      <c r="E63" s="32"/>
      <c r="F63" s="32"/>
      <c r="G63" s="30"/>
      <c r="H63" s="30"/>
      <c r="I63" s="32"/>
      <c r="J63" s="32"/>
      <c r="K63" s="30"/>
      <c r="L63" s="29"/>
      <c r="M63" s="29">
        <v>0.5</v>
      </c>
      <c r="N63" s="33">
        <v>7.85</v>
      </c>
      <c r="O63" s="29"/>
      <c r="P63" s="48"/>
    </row>
    <row r="64" spans="1:16" s="37" customFormat="1" ht="11.25" customHeight="1">
      <c r="A64" s="25">
        <f t="shared" si="1"/>
        <v>38</v>
      </c>
      <c r="B64" s="26" t="s">
        <v>56</v>
      </c>
      <c r="C64" s="26">
        <v>3</v>
      </c>
      <c r="D64" s="31">
        <v>3.63</v>
      </c>
      <c r="E64" s="32">
        <v>0.7</v>
      </c>
      <c r="F64" s="32">
        <v>16.48</v>
      </c>
      <c r="G64" s="30"/>
      <c r="H64" s="30"/>
      <c r="I64" s="32"/>
      <c r="J64" s="32"/>
      <c r="K64" s="30"/>
      <c r="L64" s="29">
        <v>4</v>
      </c>
      <c r="M64" s="29">
        <v>1.5</v>
      </c>
      <c r="N64" s="33">
        <v>23.55</v>
      </c>
      <c r="O64" s="29"/>
      <c r="P64" s="48"/>
    </row>
    <row r="65" spans="1:16" s="37" customFormat="1" ht="11.25" customHeight="1">
      <c r="A65" s="25">
        <f t="shared" si="1"/>
        <v>39</v>
      </c>
      <c r="B65" s="26" t="s">
        <v>61</v>
      </c>
      <c r="C65" s="26">
        <v>12</v>
      </c>
      <c r="D65" s="32">
        <v>14.52</v>
      </c>
      <c r="E65" s="32"/>
      <c r="F65" s="32"/>
      <c r="G65" s="30"/>
      <c r="H65" s="30"/>
      <c r="I65" s="31"/>
      <c r="J65" s="32">
        <v>4</v>
      </c>
      <c r="K65" s="30">
        <v>4</v>
      </c>
      <c r="L65" s="29"/>
      <c r="M65" s="29">
        <v>4.5</v>
      </c>
      <c r="N65" s="33">
        <v>70.650000000000006</v>
      </c>
      <c r="O65" s="29">
        <v>31</v>
      </c>
      <c r="P65" s="48">
        <v>126.77</v>
      </c>
    </row>
    <row r="66" spans="1:16" s="52" customFormat="1" ht="12">
      <c r="A66" s="25">
        <f t="shared" si="1"/>
        <v>40</v>
      </c>
      <c r="B66" s="26" t="s">
        <v>62</v>
      </c>
      <c r="C66" s="26">
        <v>10</v>
      </c>
      <c r="D66" s="32">
        <v>12.1</v>
      </c>
      <c r="E66" s="32">
        <v>4</v>
      </c>
      <c r="F66" s="32">
        <v>94.2</v>
      </c>
      <c r="G66" s="30"/>
      <c r="H66" s="30"/>
      <c r="I66" s="31"/>
      <c r="J66" s="32">
        <v>8</v>
      </c>
      <c r="K66" s="30">
        <v>8</v>
      </c>
      <c r="L66" s="50"/>
      <c r="M66" s="50">
        <v>3.5</v>
      </c>
      <c r="N66" s="51">
        <v>54.95</v>
      </c>
      <c r="O66" s="50">
        <v>4</v>
      </c>
      <c r="P66" s="48">
        <v>16.36</v>
      </c>
    </row>
    <row r="67" spans="1:16" s="53" customFormat="1" ht="13.8">
      <c r="A67" s="25">
        <f t="shared" si="1"/>
        <v>41</v>
      </c>
      <c r="B67" s="26" t="s">
        <v>63</v>
      </c>
      <c r="C67" s="26">
        <v>6</v>
      </c>
      <c r="D67" s="32">
        <v>7.26</v>
      </c>
      <c r="E67" s="32">
        <v>5</v>
      </c>
      <c r="F67" s="32">
        <v>117.75</v>
      </c>
      <c r="G67" s="30"/>
      <c r="H67" s="30"/>
      <c r="I67" s="31">
        <v>1.2</v>
      </c>
      <c r="J67" s="32"/>
      <c r="K67" s="30"/>
      <c r="L67" s="50"/>
      <c r="M67" s="50">
        <v>2.5</v>
      </c>
      <c r="N67" s="51">
        <v>39.25</v>
      </c>
      <c r="O67" s="50"/>
      <c r="P67" s="48"/>
    </row>
    <row r="68" spans="1:16" s="37" customFormat="1" ht="12" customHeight="1">
      <c r="A68" s="25">
        <f t="shared" si="1"/>
        <v>42</v>
      </c>
      <c r="B68" s="26" t="s">
        <v>64</v>
      </c>
      <c r="C68" s="26">
        <v>12</v>
      </c>
      <c r="D68" s="32">
        <v>14.52</v>
      </c>
      <c r="E68" s="32">
        <v>0.4</v>
      </c>
      <c r="F68" s="32">
        <v>9.42</v>
      </c>
      <c r="G68" s="30"/>
      <c r="H68" s="30"/>
      <c r="I68" s="31">
        <v>1.2</v>
      </c>
      <c r="J68" s="32">
        <v>4</v>
      </c>
      <c r="K68" s="30"/>
      <c r="L68" s="50"/>
      <c r="M68" s="50">
        <v>5</v>
      </c>
      <c r="N68" s="51">
        <v>78.8</v>
      </c>
      <c r="O68" s="50">
        <v>27</v>
      </c>
      <c r="P68" s="48">
        <v>110.41</v>
      </c>
    </row>
    <row r="69" spans="1:16" s="37" customFormat="1" ht="12" customHeight="1">
      <c r="A69" s="25">
        <f t="shared" si="1"/>
        <v>43</v>
      </c>
      <c r="B69" s="26" t="s">
        <v>65</v>
      </c>
      <c r="C69" s="26"/>
      <c r="D69" s="32"/>
      <c r="E69" s="32"/>
      <c r="F69" s="32"/>
      <c r="G69" s="30"/>
      <c r="H69" s="30"/>
      <c r="I69" s="32"/>
      <c r="J69" s="32"/>
      <c r="K69" s="30"/>
      <c r="L69" s="50"/>
      <c r="M69" s="50">
        <v>4</v>
      </c>
      <c r="N69" s="51">
        <v>62.8</v>
      </c>
      <c r="O69" s="50"/>
      <c r="P69" s="48"/>
    </row>
    <row r="70" spans="1:16" s="37" customFormat="1" ht="12" customHeight="1">
      <c r="A70" s="25">
        <f t="shared" si="1"/>
        <v>44</v>
      </c>
      <c r="B70" s="26" t="s">
        <v>66</v>
      </c>
      <c r="C70" s="26"/>
      <c r="D70" s="32"/>
      <c r="E70" s="32">
        <v>0.3</v>
      </c>
      <c r="F70" s="32">
        <v>7.07</v>
      </c>
      <c r="G70" s="30"/>
      <c r="H70" s="30"/>
      <c r="I70" s="31"/>
      <c r="J70" s="32"/>
      <c r="K70" s="30"/>
      <c r="L70" s="50">
        <v>3</v>
      </c>
      <c r="M70" s="50"/>
      <c r="N70" s="51"/>
      <c r="O70" s="50"/>
      <c r="P70" s="48"/>
    </row>
    <row r="71" spans="1:16" s="37" customFormat="1" ht="12" customHeight="1">
      <c r="A71" s="25">
        <f t="shared" si="1"/>
        <v>45</v>
      </c>
      <c r="B71" s="26" t="s">
        <v>67</v>
      </c>
      <c r="C71" s="26"/>
      <c r="D71" s="32"/>
      <c r="E71" s="32"/>
      <c r="F71" s="32"/>
      <c r="G71" s="30"/>
      <c r="H71" s="30"/>
      <c r="I71" s="32"/>
      <c r="J71" s="32"/>
      <c r="K71" s="30"/>
      <c r="L71" s="50"/>
      <c r="M71" s="50">
        <v>0.5</v>
      </c>
      <c r="N71" s="51">
        <v>7.85</v>
      </c>
      <c r="O71" s="50"/>
      <c r="P71" s="48"/>
    </row>
    <row r="72" spans="1:16" s="37" customFormat="1" ht="12" customHeight="1">
      <c r="A72" s="25">
        <f t="shared" si="1"/>
        <v>46</v>
      </c>
      <c r="B72" s="26" t="s">
        <v>68</v>
      </c>
      <c r="C72" s="26">
        <v>4</v>
      </c>
      <c r="D72" s="32">
        <v>4.84</v>
      </c>
      <c r="E72" s="32"/>
      <c r="F72" s="32"/>
      <c r="G72" s="30"/>
      <c r="H72" s="30"/>
      <c r="I72" s="32"/>
      <c r="J72" s="32">
        <v>2</v>
      </c>
      <c r="K72" s="30"/>
      <c r="L72" s="50"/>
      <c r="M72" s="50">
        <v>3.5</v>
      </c>
      <c r="N72" s="51">
        <v>54.95</v>
      </c>
      <c r="O72" s="29"/>
      <c r="P72" s="48"/>
    </row>
    <row r="73" spans="1:16" s="37" customFormat="1" ht="12" customHeight="1">
      <c r="A73" s="25">
        <f t="shared" si="1"/>
        <v>47</v>
      </c>
      <c r="B73" s="26" t="s">
        <v>69</v>
      </c>
      <c r="C73" s="26">
        <v>3</v>
      </c>
      <c r="D73" s="31">
        <v>3.63</v>
      </c>
      <c r="E73" s="32">
        <v>1.5</v>
      </c>
      <c r="F73" s="32">
        <v>35.33</v>
      </c>
      <c r="G73" s="30"/>
      <c r="H73" s="30"/>
      <c r="I73" s="32"/>
      <c r="J73" s="32"/>
      <c r="K73" s="30"/>
      <c r="L73" s="50"/>
      <c r="M73" s="50"/>
      <c r="N73" s="51"/>
      <c r="O73" s="29"/>
      <c r="P73" s="48"/>
    </row>
    <row r="74" spans="1:16" s="37" customFormat="1" ht="12" customHeight="1">
      <c r="A74" s="25">
        <f t="shared" si="1"/>
        <v>48</v>
      </c>
      <c r="B74" s="26" t="s">
        <v>57</v>
      </c>
      <c r="C74" s="26">
        <v>2</v>
      </c>
      <c r="D74" s="31">
        <v>2.42</v>
      </c>
      <c r="E74" s="32"/>
      <c r="F74" s="32"/>
      <c r="G74" s="30"/>
      <c r="H74" s="30"/>
      <c r="I74" s="31"/>
      <c r="J74" s="32">
        <v>2</v>
      </c>
      <c r="K74" s="30"/>
      <c r="L74" s="50"/>
      <c r="M74" s="50">
        <v>0.5</v>
      </c>
      <c r="N74" s="51">
        <v>7.85</v>
      </c>
      <c r="O74" s="29"/>
      <c r="P74" s="48"/>
    </row>
    <row r="75" spans="1:16" s="37" customFormat="1" ht="12" customHeight="1">
      <c r="A75" s="25">
        <f t="shared" si="1"/>
        <v>49</v>
      </c>
      <c r="B75" s="26" t="s">
        <v>70</v>
      </c>
      <c r="C75" s="26">
        <v>3</v>
      </c>
      <c r="D75" s="31">
        <v>3.63</v>
      </c>
      <c r="E75" s="32"/>
      <c r="F75" s="32"/>
      <c r="G75" s="30"/>
      <c r="H75" s="30"/>
      <c r="I75" s="32"/>
      <c r="J75" s="32"/>
      <c r="K75" s="30"/>
      <c r="L75" s="50"/>
      <c r="M75" s="50">
        <v>4</v>
      </c>
      <c r="N75" s="51">
        <v>62.8</v>
      </c>
      <c r="O75" s="54"/>
      <c r="P75" s="48"/>
    </row>
    <row r="76" spans="1:16" s="37" customFormat="1" ht="12" customHeight="1">
      <c r="A76" s="40"/>
      <c r="B76" s="41" t="s">
        <v>58</v>
      </c>
      <c r="C76" s="55">
        <f t="shared" ref="C76:P76" si="2">SUM(C48:C75)</f>
        <v>99</v>
      </c>
      <c r="D76" s="55">
        <f t="shared" si="2"/>
        <v>119.78999999999999</v>
      </c>
      <c r="E76" s="56">
        <f t="shared" si="2"/>
        <v>22.69</v>
      </c>
      <c r="F76" s="55">
        <f t="shared" si="2"/>
        <v>534.37</v>
      </c>
      <c r="G76" s="55">
        <f t="shared" si="2"/>
        <v>0</v>
      </c>
      <c r="H76" s="55">
        <f t="shared" si="2"/>
        <v>0</v>
      </c>
      <c r="I76" s="55">
        <f t="shared" si="2"/>
        <v>7.2</v>
      </c>
      <c r="J76" s="55">
        <f t="shared" si="2"/>
        <v>36</v>
      </c>
      <c r="K76" s="55">
        <f t="shared" si="2"/>
        <v>18</v>
      </c>
      <c r="L76" s="55">
        <f t="shared" si="2"/>
        <v>14</v>
      </c>
      <c r="M76" s="55">
        <f t="shared" si="2"/>
        <v>41</v>
      </c>
      <c r="N76" s="55">
        <f t="shared" si="2"/>
        <v>644</v>
      </c>
      <c r="O76" s="55">
        <f t="shared" si="2"/>
        <v>83</v>
      </c>
      <c r="P76" s="57">
        <f t="shared" si="2"/>
        <v>339.41999999999996</v>
      </c>
    </row>
    <row r="77" spans="1:16" s="37" customFormat="1" ht="12" customHeight="1">
      <c r="A77" s="18"/>
      <c r="B77" s="19" t="s">
        <v>71</v>
      </c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/>
    </row>
    <row r="78" spans="1:16" s="37" customFormat="1" ht="12" customHeight="1">
      <c r="A78" s="61">
        <f>A75+1</f>
        <v>50</v>
      </c>
      <c r="B78" s="26" t="s">
        <v>37</v>
      </c>
      <c r="C78" s="26">
        <v>6</v>
      </c>
      <c r="D78" s="31">
        <v>7.26</v>
      </c>
      <c r="E78" s="32">
        <v>2.6</v>
      </c>
      <c r="F78" s="32">
        <v>41.4</v>
      </c>
      <c r="G78" s="30"/>
      <c r="H78" s="30"/>
      <c r="I78" s="31"/>
      <c r="J78" s="32">
        <v>1</v>
      </c>
      <c r="K78" s="30"/>
      <c r="L78" s="50">
        <v>1</v>
      </c>
      <c r="M78" s="51">
        <v>0.48</v>
      </c>
      <c r="N78" s="51">
        <v>7.56</v>
      </c>
      <c r="O78" s="29"/>
      <c r="P78" s="48"/>
    </row>
    <row r="79" spans="1:16" s="37" customFormat="1" ht="12" customHeight="1">
      <c r="A79" s="61">
        <f t="shared" ref="A79:A104" si="3">A78+1</f>
        <v>51</v>
      </c>
      <c r="B79" s="26" t="s">
        <v>72</v>
      </c>
      <c r="C79" s="26"/>
      <c r="D79" s="31"/>
      <c r="E79" s="32">
        <v>2.6</v>
      </c>
      <c r="F79" s="32">
        <v>41.4</v>
      </c>
      <c r="G79" s="30"/>
      <c r="H79" s="30"/>
      <c r="I79" s="31"/>
      <c r="J79" s="32">
        <v>2</v>
      </c>
      <c r="K79" s="30"/>
      <c r="L79" s="50"/>
      <c r="M79" s="51">
        <v>0.08</v>
      </c>
      <c r="N79" s="51">
        <v>1.26</v>
      </c>
      <c r="O79" s="54"/>
      <c r="P79" s="48"/>
    </row>
    <row r="80" spans="1:16" s="37" customFormat="1" ht="12" customHeight="1">
      <c r="A80" s="61">
        <f t="shared" si="3"/>
        <v>52</v>
      </c>
      <c r="B80" s="26" t="s">
        <v>73</v>
      </c>
      <c r="C80" s="26">
        <v>10</v>
      </c>
      <c r="D80" s="31">
        <v>12.1</v>
      </c>
      <c r="E80" s="32">
        <v>2.6</v>
      </c>
      <c r="F80" s="32">
        <v>41.4</v>
      </c>
      <c r="G80" s="30"/>
      <c r="H80" s="30"/>
      <c r="I80" s="31"/>
      <c r="J80" s="32"/>
      <c r="K80" s="30"/>
      <c r="L80" s="50"/>
      <c r="M80" s="51">
        <v>0.32</v>
      </c>
      <c r="N80" s="51">
        <v>5.04</v>
      </c>
      <c r="O80" s="29"/>
      <c r="P80" s="48"/>
    </row>
    <row r="81" spans="1:16" s="37" customFormat="1" ht="12" customHeight="1">
      <c r="A81" s="61">
        <f t="shared" si="3"/>
        <v>53</v>
      </c>
      <c r="B81" s="26" t="s">
        <v>38</v>
      </c>
      <c r="C81" s="26">
        <v>4</v>
      </c>
      <c r="D81" s="31">
        <v>4.84</v>
      </c>
      <c r="E81" s="32">
        <v>2.6</v>
      </c>
      <c r="F81" s="32">
        <v>41.4</v>
      </c>
      <c r="G81" s="30">
        <v>2</v>
      </c>
      <c r="H81" s="30">
        <v>55.2</v>
      </c>
      <c r="I81" s="31"/>
      <c r="J81" s="32">
        <v>3</v>
      </c>
      <c r="K81" s="30"/>
      <c r="L81" s="50"/>
      <c r="M81" s="51">
        <v>1.44</v>
      </c>
      <c r="N81" s="51">
        <v>22.68</v>
      </c>
      <c r="O81" s="29"/>
      <c r="P81" s="48"/>
    </row>
    <row r="82" spans="1:16" s="37" customFormat="1" ht="12" customHeight="1">
      <c r="A82" s="61">
        <f t="shared" si="3"/>
        <v>54</v>
      </c>
      <c r="B82" s="26" t="s">
        <v>39</v>
      </c>
      <c r="C82" s="26"/>
      <c r="D82" s="31"/>
      <c r="E82" s="32"/>
      <c r="F82" s="32"/>
      <c r="G82" s="30"/>
      <c r="H82" s="30"/>
      <c r="I82" s="31"/>
      <c r="J82" s="32"/>
      <c r="K82" s="30"/>
      <c r="L82" s="50"/>
      <c r="M82" s="51">
        <v>0.16</v>
      </c>
      <c r="N82" s="51">
        <v>2.52</v>
      </c>
      <c r="O82" s="29">
        <v>10</v>
      </c>
      <c r="P82" s="48">
        <v>40.89</v>
      </c>
    </row>
    <row r="83" spans="1:16" s="37" customFormat="1" ht="12" customHeight="1">
      <c r="A83" s="61">
        <f t="shared" si="3"/>
        <v>55</v>
      </c>
      <c r="B83" s="26" t="s">
        <v>40</v>
      </c>
      <c r="C83" s="26"/>
      <c r="D83" s="31"/>
      <c r="E83" s="32"/>
      <c r="F83" s="32"/>
      <c r="G83" s="30">
        <v>2</v>
      </c>
      <c r="H83" s="30">
        <v>55.2</v>
      </c>
      <c r="I83" s="31"/>
      <c r="J83" s="32"/>
      <c r="K83" s="30"/>
      <c r="L83" s="50"/>
      <c r="M83" s="51">
        <v>0.32</v>
      </c>
      <c r="N83" s="51">
        <v>5.04</v>
      </c>
      <c r="O83" s="29"/>
      <c r="P83" s="48"/>
    </row>
    <row r="84" spans="1:16" s="37" customFormat="1" ht="12" customHeight="1">
      <c r="A84" s="61">
        <f t="shared" si="3"/>
        <v>56</v>
      </c>
      <c r="B84" s="26" t="s">
        <v>41</v>
      </c>
      <c r="C84" s="26">
        <v>6</v>
      </c>
      <c r="D84" s="31">
        <v>7.26</v>
      </c>
      <c r="E84" s="32"/>
      <c r="F84" s="32"/>
      <c r="G84" s="30">
        <v>3</v>
      </c>
      <c r="H84" s="30">
        <v>82.8</v>
      </c>
      <c r="I84" s="31"/>
      <c r="J84" s="32">
        <v>2</v>
      </c>
      <c r="K84" s="30"/>
      <c r="L84" s="50"/>
      <c r="M84" s="51">
        <v>0.4</v>
      </c>
      <c r="N84" s="51">
        <v>7.56</v>
      </c>
      <c r="O84" s="29">
        <v>10</v>
      </c>
      <c r="P84" s="48">
        <v>40.9</v>
      </c>
    </row>
    <row r="85" spans="1:16" s="37" customFormat="1" ht="12" customHeight="1">
      <c r="A85" s="61">
        <f t="shared" si="3"/>
        <v>57</v>
      </c>
      <c r="B85" s="26" t="s">
        <v>43</v>
      </c>
      <c r="C85" s="26">
        <v>4</v>
      </c>
      <c r="D85" s="31">
        <v>4.84</v>
      </c>
      <c r="E85" s="32"/>
      <c r="F85" s="32"/>
      <c r="G85" s="30">
        <v>2</v>
      </c>
      <c r="H85" s="30">
        <v>55.18</v>
      </c>
      <c r="I85" s="31"/>
      <c r="J85" s="32"/>
      <c r="K85" s="30"/>
      <c r="L85" s="50">
        <v>2</v>
      </c>
      <c r="M85" s="51">
        <v>0.48</v>
      </c>
      <c r="N85" s="51">
        <v>7.56</v>
      </c>
      <c r="O85" s="29">
        <v>20</v>
      </c>
      <c r="P85" s="48">
        <v>81.787999999999997</v>
      </c>
    </row>
    <row r="86" spans="1:16" s="37" customFormat="1" ht="12" customHeight="1">
      <c r="A86" s="61">
        <f t="shared" si="3"/>
        <v>58</v>
      </c>
      <c r="B86" s="26" t="s">
        <v>44</v>
      </c>
      <c r="C86" s="26">
        <v>15</v>
      </c>
      <c r="D86" s="31">
        <v>18.149999999999999</v>
      </c>
      <c r="E86" s="32"/>
      <c r="F86" s="32"/>
      <c r="G86" s="30">
        <v>1</v>
      </c>
      <c r="H86" s="62">
        <v>27.588000000000001</v>
      </c>
      <c r="I86" s="31"/>
      <c r="J86" s="32">
        <v>1</v>
      </c>
      <c r="K86" s="30"/>
      <c r="L86" s="50"/>
      <c r="M86" s="51">
        <v>0.64</v>
      </c>
      <c r="N86" s="51">
        <v>10.08</v>
      </c>
      <c r="O86" s="29">
        <v>3</v>
      </c>
      <c r="P86" s="48">
        <v>12.268000000000001</v>
      </c>
    </row>
    <row r="87" spans="1:16" s="37" customFormat="1" ht="12" customHeight="1">
      <c r="A87" s="61">
        <f t="shared" si="3"/>
        <v>59</v>
      </c>
      <c r="B87" s="26" t="s">
        <v>46</v>
      </c>
      <c r="C87" s="26">
        <v>6</v>
      </c>
      <c r="D87" s="31">
        <v>7.26</v>
      </c>
      <c r="E87" s="32"/>
      <c r="F87" s="32"/>
      <c r="G87" s="30"/>
      <c r="H87" s="30"/>
      <c r="I87" s="31"/>
      <c r="J87" s="32">
        <v>2</v>
      </c>
      <c r="K87" s="30"/>
      <c r="L87" s="50"/>
      <c r="M87" s="51">
        <v>0.16</v>
      </c>
      <c r="N87" s="51">
        <v>2.52</v>
      </c>
      <c r="O87" s="29">
        <v>80</v>
      </c>
      <c r="P87" s="48">
        <v>327.15199999999999</v>
      </c>
    </row>
    <row r="88" spans="1:16" s="37" customFormat="1" ht="12" customHeight="1">
      <c r="A88" s="61">
        <f t="shared" si="3"/>
        <v>60</v>
      </c>
      <c r="B88" s="26" t="s">
        <v>47</v>
      </c>
      <c r="C88" s="26">
        <v>4</v>
      </c>
      <c r="D88" s="31">
        <v>4.84</v>
      </c>
      <c r="E88" s="32">
        <v>2.6</v>
      </c>
      <c r="F88" s="32">
        <v>41.4</v>
      </c>
      <c r="G88" s="30">
        <v>3</v>
      </c>
      <c r="H88" s="30">
        <v>82.76</v>
      </c>
      <c r="I88" s="31"/>
      <c r="J88" s="32">
        <v>4</v>
      </c>
      <c r="K88" s="30"/>
      <c r="L88" s="50"/>
      <c r="M88" s="51">
        <v>0.64</v>
      </c>
      <c r="N88" s="51">
        <v>10.08</v>
      </c>
      <c r="O88" s="29"/>
      <c r="P88" s="48"/>
    </row>
    <row r="89" spans="1:16" s="37" customFormat="1" ht="12" customHeight="1">
      <c r="A89" s="61">
        <f t="shared" si="3"/>
        <v>61</v>
      </c>
      <c r="B89" s="26" t="s">
        <v>48</v>
      </c>
      <c r="C89" s="26">
        <v>12</v>
      </c>
      <c r="D89" s="31">
        <v>14.52</v>
      </c>
      <c r="E89" s="32"/>
      <c r="F89" s="32"/>
      <c r="G89" s="30">
        <v>1</v>
      </c>
      <c r="H89" s="30">
        <v>27.59</v>
      </c>
      <c r="I89" s="31"/>
      <c r="J89" s="32"/>
      <c r="K89" s="30"/>
      <c r="L89" s="50"/>
      <c r="M89" s="51">
        <v>0.48</v>
      </c>
      <c r="N89" s="51">
        <v>7.56</v>
      </c>
      <c r="O89" s="29">
        <v>4</v>
      </c>
      <c r="P89" s="48">
        <v>16.358000000000001</v>
      </c>
    </row>
    <row r="90" spans="1:16" s="37" customFormat="1" ht="12" customHeight="1">
      <c r="A90" s="61">
        <f t="shared" si="3"/>
        <v>62</v>
      </c>
      <c r="B90" s="26" t="s">
        <v>49</v>
      </c>
      <c r="C90" s="26">
        <v>14</v>
      </c>
      <c r="D90" s="31">
        <v>16.940000000000001</v>
      </c>
      <c r="E90" s="32">
        <v>2.6</v>
      </c>
      <c r="F90" s="32">
        <v>41.4</v>
      </c>
      <c r="G90" s="30"/>
      <c r="H90" s="30"/>
      <c r="I90" s="31"/>
      <c r="J90" s="32"/>
      <c r="K90" s="30"/>
      <c r="L90" s="50"/>
      <c r="M90" s="51">
        <v>0.32</v>
      </c>
      <c r="N90" s="51">
        <v>5.04</v>
      </c>
      <c r="O90" s="29">
        <v>2</v>
      </c>
      <c r="P90" s="48">
        <v>8.1790000000000003</v>
      </c>
    </row>
    <row r="91" spans="1:16" s="37" customFormat="1" ht="12" customHeight="1">
      <c r="A91" s="61">
        <f t="shared" si="3"/>
        <v>63</v>
      </c>
      <c r="B91" s="26" t="s">
        <v>53</v>
      </c>
      <c r="C91" s="26">
        <v>17</v>
      </c>
      <c r="D91" s="31">
        <v>20.57</v>
      </c>
      <c r="E91" s="32"/>
      <c r="F91" s="32"/>
      <c r="G91" s="30"/>
      <c r="H91" s="30"/>
      <c r="I91" s="31"/>
      <c r="J91" s="32"/>
      <c r="K91" s="30"/>
      <c r="L91" s="50"/>
      <c r="M91" s="51">
        <v>1.44</v>
      </c>
      <c r="N91" s="51">
        <v>22.68</v>
      </c>
      <c r="O91" s="29"/>
      <c r="P91" s="48"/>
    </row>
    <row r="92" spans="1:16" s="37" customFormat="1" ht="12" customHeight="1">
      <c r="A92" s="61">
        <f t="shared" si="3"/>
        <v>64</v>
      </c>
      <c r="B92" s="26" t="s">
        <v>74</v>
      </c>
      <c r="C92" s="26"/>
      <c r="D92" s="31"/>
      <c r="E92" s="32">
        <v>1.3</v>
      </c>
      <c r="F92" s="32">
        <v>20.7</v>
      </c>
      <c r="G92" s="30">
        <v>1</v>
      </c>
      <c r="H92" s="30">
        <v>27.59</v>
      </c>
      <c r="I92" s="31"/>
      <c r="J92" s="32"/>
      <c r="K92" s="30"/>
      <c r="L92" s="50">
        <v>1</v>
      </c>
      <c r="M92" s="51">
        <v>0.32</v>
      </c>
      <c r="N92" s="51">
        <v>5.04</v>
      </c>
      <c r="O92" s="29"/>
      <c r="P92" s="48"/>
    </row>
    <row r="93" spans="1:16" s="37" customFormat="1" ht="12" customHeight="1">
      <c r="A93" s="61">
        <f t="shared" si="3"/>
        <v>65</v>
      </c>
      <c r="B93" s="26" t="s">
        <v>54</v>
      </c>
      <c r="C93" s="26"/>
      <c r="D93" s="31"/>
      <c r="E93" s="32">
        <v>1.3</v>
      </c>
      <c r="F93" s="32">
        <v>20.7</v>
      </c>
      <c r="G93" s="30">
        <v>1</v>
      </c>
      <c r="H93" s="30">
        <v>27.59</v>
      </c>
      <c r="I93" s="31"/>
      <c r="J93" s="32"/>
      <c r="K93" s="30"/>
      <c r="L93" s="50">
        <v>1</v>
      </c>
      <c r="M93" s="51"/>
      <c r="N93" s="51"/>
      <c r="O93" s="29">
        <v>2</v>
      </c>
      <c r="P93" s="48">
        <v>8.18</v>
      </c>
    </row>
    <row r="94" spans="1:16" s="37" customFormat="1" ht="12" customHeight="1">
      <c r="A94" s="61">
        <f t="shared" si="3"/>
        <v>66</v>
      </c>
      <c r="B94" s="26" t="s">
        <v>55</v>
      </c>
      <c r="C94" s="26">
        <v>8</v>
      </c>
      <c r="D94" s="31">
        <v>9.68</v>
      </c>
      <c r="E94" s="32"/>
      <c r="F94" s="32"/>
      <c r="G94" s="30">
        <v>1</v>
      </c>
      <c r="H94" s="30">
        <v>27.6</v>
      </c>
      <c r="I94" s="31"/>
      <c r="J94" s="32">
        <v>2</v>
      </c>
      <c r="K94" s="30"/>
      <c r="L94" s="50">
        <v>1</v>
      </c>
      <c r="M94" s="51">
        <v>0.48</v>
      </c>
      <c r="N94" s="51">
        <v>7.56</v>
      </c>
      <c r="O94" s="29"/>
      <c r="P94" s="48"/>
    </row>
    <row r="95" spans="1:16" s="37" customFormat="1" ht="12" customHeight="1">
      <c r="A95" s="61">
        <f t="shared" si="3"/>
        <v>67</v>
      </c>
      <c r="B95" s="26" t="s">
        <v>75</v>
      </c>
      <c r="C95" s="26"/>
      <c r="D95" s="31"/>
      <c r="E95" s="32"/>
      <c r="F95" s="32"/>
      <c r="G95" s="30">
        <v>3</v>
      </c>
      <c r="H95" s="30">
        <v>82.8</v>
      </c>
      <c r="I95" s="31"/>
      <c r="J95" s="32"/>
      <c r="K95" s="30"/>
      <c r="L95" s="50">
        <v>2</v>
      </c>
      <c r="M95" s="51">
        <v>1</v>
      </c>
      <c r="N95" s="51">
        <v>15.7</v>
      </c>
      <c r="O95" s="29">
        <v>4</v>
      </c>
      <c r="P95" s="48">
        <v>16.350000000000001</v>
      </c>
    </row>
    <row r="96" spans="1:16" s="37" customFormat="1" ht="12" customHeight="1">
      <c r="A96" s="61">
        <f t="shared" si="3"/>
        <v>68</v>
      </c>
      <c r="B96" s="26" t="s">
        <v>56</v>
      </c>
      <c r="C96" s="26">
        <v>4</v>
      </c>
      <c r="D96" s="31">
        <v>4.84</v>
      </c>
      <c r="E96" s="32"/>
      <c r="F96" s="32"/>
      <c r="G96" s="30">
        <v>1</v>
      </c>
      <c r="H96" s="30">
        <v>27.588000000000001</v>
      </c>
      <c r="I96" s="31"/>
      <c r="J96" s="32">
        <v>2</v>
      </c>
      <c r="K96" s="30"/>
      <c r="L96" s="50">
        <v>1</v>
      </c>
      <c r="M96" s="51">
        <v>0.04</v>
      </c>
      <c r="N96" s="51">
        <v>0.63</v>
      </c>
      <c r="O96" s="29"/>
      <c r="P96" s="48"/>
    </row>
    <row r="97" spans="1:16" s="37" customFormat="1" ht="12" customHeight="1">
      <c r="A97" s="61">
        <f t="shared" si="3"/>
        <v>69</v>
      </c>
      <c r="B97" s="26" t="s">
        <v>76</v>
      </c>
      <c r="C97" s="26">
        <v>6</v>
      </c>
      <c r="D97" s="31">
        <v>7.26</v>
      </c>
      <c r="E97" s="32"/>
      <c r="F97" s="32"/>
      <c r="G97" s="30">
        <v>3</v>
      </c>
      <c r="H97" s="30">
        <v>82.76</v>
      </c>
      <c r="I97" s="31"/>
      <c r="J97" s="32"/>
      <c r="K97" s="30"/>
      <c r="L97" s="50">
        <v>1</v>
      </c>
      <c r="M97" s="51">
        <v>0.32</v>
      </c>
      <c r="N97" s="51">
        <v>5.04</v>
      </c>
      <c r="O97" s="29"/>
      <c r="P97" s="48"/>
    </row>
    <row r="98" spans="1:16" s="37" customFormat="1" ht="12" customHeight="1">
      <c r="A98" s="61">
        <f t="shared" si="3"/>
        <v>70</v>
      </c>
      <c r="B98" s="26" t="s">
        <v>77</v>
      </c>
      <c r="C98" s="26">
        <v>4</v>
      </c>
      <c r="D98" s="31">
        <v>4.84</v>
      </c>
      <c r="E98" s="32"/>
      <c r="F98" s="32"/>
      <c r="G98" s="30">
        <v>2</v>
      </c>
      <c r="H98" s="30">
        <v>55.18</v>
      </c>
      <c r="I98" s="31"/>
      <c r="J98" s="32"/>
      <c r="K98" s="30"/>
      <c r="L98" s="50"/>
      <c r="M98" s="51">
        <v>0.16</v>
      </c>
      <c r="N98" s="51">
        <v>2.52</v>
      </c>
      <c r="O98" s="29"/>
      <c r="P98" s="48"/>
    </row>
    <row r="99" spans="1:16" s="37" customFormat="1" ht="12" customHeight="1">
      <c r="A99" s="61">
        <f t="shared" si="3"/>
        <v>71</v>
      </c>
      <c r="B99" s="26" t="s">
        <v>78</v>
      </c>
      <c r="C99" s="26"/>
      <c r="D99" s="31"/>
      <c r="E99" s="32">
        <v>2.6</v>
      </c>
      <c r="F99" s="32">
        <v>41.4</v>
      </c>
      <c r="G99" s="30">
        <v>3</v>
      </c>
      <c r="H99" s="30">
        <v>82.8</v>
      </c>
      <c r="I99" s="31"/>
      <c r="J99" s="32">
        <v>1</v>
      </c>
      <c r="K99" s="30"/>
      <c r="L99" s="50"/>
      <c r="M99" s="51">
        <v>1.6</v>
      </c>
      <c r="N99" s="51">
        <v>25.2</v>
      </c>
      <c r="O99" s="29"/>
      <c r="P99" s="48"/>
    </row>
    <row r="100" spans="1:16" s="37" customFormat="1" ht="12" customHeight="1">
      <c r="A100" s="61">
        <f t="shared" si="3"/>
        <v>72</v>
      </c>
      <c r="B100" s="26" t="s">
        <v>61</v>
      </c>
      <c r="C100" s="26">
        <v>4</v>
      </c>
      <c r="D100" s="31">
        <v>4.84</v>
      </c>
      <c r="E100" s="32"/>
      <c r="F100" s="32"/>
      <c r="G100" s="30"/>
      <c r="H100" s="30"/>
      <c r="I100" s="31"/>
      <c r="J100" s="32"/>
      <c r="K100" s="30"/>
      <c r="L100" s="50"/>
      <c r="M100" s="51">
        <v>0.64</v>
      </c>
      <c r="N100" s="51">
        <v>10.08</v>
      </c>
      <c r="O100" s="29">
        <v>2</v>
      </c>
      <c r="P100" s="48">
        <v>8.18</v>
      </c>
    </row>
    <row r="101" spans="1:16" s="37" customFormat="1" ht="12" customHeight="1">
      <c r="A101" s="61">
        <f t="shared" si="3"/>
        <v>73</v>
      </c>
      <c r="B101" s="26" t="s">
        <v>62</v>
      </c>
      <c r="C101" s="26">
        <v>6</v>
      </c>
      <c r="D101" s="31">
        <v>7.26</v>
      </c>
      <c r="E101" s="32">
        <v>3.9</v>
      </c>
      <c r="F101" s="32">
        <v>62.1</v>
      </c>
      <c r="G101" s="30">
        <v>3</v>
      </c>
      <c r="H101" s="30">
        <v>82.763999999999996</v>
      </c>
      <c r="I101" s="31"/>
      <c r="J101" s="32">
        <v>12</v>
      </c>
      <c r="K101" s="30"/>
      <c r="L101" s="50"/>
      <c r="M101" s="51">
        <v>0.96</v>
      </c>
      <c r="N101" s="51">
        <v>15.12</v>
      </c>
      <c r="O101" s="29"/>
      <c r="P101" s="48"/>
    </row>
    <row r="102" spans="1:16" s="37" customFormat="1" ht="12" customHeight="1">
      <c r="A102" s="61">
        <f t="shared" si="3"/>
        <v>74</v>
      </c>
      <c r="B102" s="26" t="s">
        <v>63</v>
      </c>
      <c r="C102" s="26">
        <v>15</v>
      </c>
      <c r="D102" s="31">
        <v>18.149999999999999</v>
      </c>
      <c r="E102" s="32"/>
      <c r="F102" s="32"/>
      <c r="G102" s="30">
        <v>4</v>
      </c>
      <c r="H102" s="30">
        <v>110.35</v>
      </c>
      <c r="I102" s="32"/>
      <c r="J102" s="32">
        <v>2</v>
      </c>
      <c r="K102" s="30"/>
      <c r="L102" s="50"/>
      <c r="M102" s="51"/>
      <c r="N102" s="51"/>
      <c r="O102" s="29"/>
      <c r="P102" s="48"/>
    </row>
    <row r="103" spans="1:16" s="37" customFormat="1" ht="12" customHeight="1">
      <c r="A103" s="61">
        <f t="shared" si="3"/>
        <v>75</v>
      </c>
      <c r="B103" s="26" t="s">
        <v>64</v>
      </c>
      <c r="C103" s="26">
        <v>4</v>
      </c>
      <c r="D103" s="31">
        <v>4.84</v>
      </c>
      <c r="E103" s="32">
        <v>2.6</v>
      </c>
      <c r="F103" s="32">
        <v>41.4</v>
      </c>
      <c r="G103" s="30">
        <v>1</v>
      </c>
      <c r="H103" s="30">
        <v>27.59</v>
      </c>
      <c r="I103" s="31"/>
      <c r="J103" s="32"/>
      <c r="K103" s="30"/>
      <c r="L103" s="50"/>
      <c r="M103" s="51">
        <v>1.76</v>
      </c>
      <c r="N103" s="51">
        <v>27.72</v>
      </c>
      <c r="O103" s="29"/>
      <c r="P103" s="48"/>
    </row>
    <row r="104" spans="1:16" s="37" customFormat="1" ht="12" customHeight="1">
      <c r="A104" s="61">
        <f t="shared" si="3"/>
        <v>76</v>
      </c>
      <c r="B104" s="26" t="s">
        <v>65</v>
      </c>
      <c r="C104" s="26">
        <v>6</v>
      </c>
      <c r="D104" s="31">
        <v>7.26</v>
      </c>
      <c r="E104" s="32"/>
      <c r="F104" s="32"/>
      <c r="G104" s="30">
        <v>2</v>
      </c>
      <c r="H104" s="30">
        <v>55.176000000000002</v>
      </c>
      <c r="I104" s="31"/>
      <c r="J104" s="32"/>
      <c r="K104" s="30"/>
      <c r="L104" s="50"/>
      <c r="M104" s="51">
        <v>0.64</v>
      </c>
      <c r="N104" s="51">
        <v>10.08</v>
      </c>
      <c r="O104" s="29"/>
      <c r="P104" s="48"/>
    </row>
    <row r="105" spans="1:16" s="37" customFormat="1" ht="12" customHeight="1">
      <c r="A105" s="63"/>
      <c r="B105" s="41" t="s">
        <v>58</v>
      </c>
      <c r="C105" s="43">
        <f t="shared" ref="C105:P105" si="4">SUM(C78:C104)</f>
        <v>155</v>
      </c>
      <c r="D105" s="43">
        <f t="shared" si="4"/>
        <v>187.54999999999998</v>
      </c>
      <c r="E105" s="43">
        <f t="shared" si="4"/>
        <v>27.3</v>
      </c>
      <c r="F105" s="43">
        <f t="shared" si="4"/>
        <v>434.7</v>
      </c>
      <c r="G105" s="43">
        <f t="shared" si="4"/>
        <v>39</v>
      </c>
      <c r="H105" s="43">
        <f t="shared" si="4"/>
        <v>1076.1059999999998</v>
      </c>
      <c r="I105" s="43">
        <f t="shared" si="4"/>
        <v>0</v>
      </c>
      <c r="J105" s="43">
        <f t="shared" si="4"/>
        <v>34</v>
      </c>
      <c r="K105" s="43">
        <f t="shared" si="4"/>
        <v>0</v>
      </c>
      <c r="L105" s="43">
        <f t="shared" si="4"/>
        <v>10</v>
      </c>
      <c r="M105" s="43">
        <f t="shared" si="4"/>
        <v>15.28</v>
      </c>
      <c r="N105" s="43">
        <f t="shared" si="4"/>
        <v>241.87</v>
      </c>
      <c r="O105" s="43">
        <f t="shared" si="4"/>
        <v>137</v>
      </c>
      <c r="P105" s="64">
        <f t="shared" si="4"/>
        <v>560.24499999999978</v>
      </c>
    </row>
    <row r="106" spans="1:16" s="37" customFormat="1" ht="12" customHeight="1">
      <c r="A106" s="18"/>
      <c r="B106" s="19" t="s">
        <v>79</v>
      </c>
      <c r="C106" s="19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7"/>
    </row>
    <row r="107" spans="1:16" s="37" customFormat="1" ht="12" customHeight="1">
      <c r="A107" s="61">
        <v>77</v>
      </c>
      <c r="B107" s="26" t="s">
        <v>40</v>
      </c>
      <c r="C107" s="26"/>
      <c r="D107" s="32"/>
      <c r="E107" s="32">
        <v>7.8</v>
      </c>
      <c r="F107" s="32">
        <v>124.2</v>
      </c>
      <c r="G107" s="30"/>
      <c r="H107" s="30"/>
      <c r="I107" s="31"/>
      <c r="J107" s="32"/>
      <c r="K107" s="30"/>
      <c r="L107" s="50"/>
      <c r="M107" s="51">
        <v>0.45</v>
      </c>
      <c r="N107" s="50">
        <v>7.09</v>
      </c>
      <c r="O107" s="29"/>
      <c r="P107" s="34"/>
    </row>
    <row r="108" spans="1:16" s="37" customFormat="1" ht="12" customHeight="1">
      <c r="A108" s="61">
        <v>78</v>
      </c>
      <c r="B108" s="26" t="s">
        <v>41</v>
      </c>
      <c r="C108" s="26"/>
      <c r="D108" s="32"/>
      <c r="E108" s="32"/>
      <c r="F108" s="32"/>
      <c r="G108" s="30"/>
      <c r="H108" s="30"/>
      <c r="I108" s="31"/>
      <c r="J108" s="32"/>
      <c r="K108" s="30"/>
      <c r="L108" s="50"/>
      <c r="M108" s="51"/>
      <c r="N108" s="50"/>
      <c r="O108" s="50"/>
      <c r="P108" s="34"/>
    </row>
    <row r="109" spans="1:16" s="37" customFormat="1" ht="12" customHeight="1">
      <c r="A109" s="61">
        <v>79</v>
      </c>
      <c r="B109" s="26" t="s">
        <v>43</v>
      </c>
      <c r="C109" s="26"/>
      <c r="D109" s="32"/>
      <c r="E109" s="32"/>
      <c r="F109" s="32"/>
      <c r="G109" s="30"/>
      <c r="H109" s="30"/>
      <c r="I109" s="31"/>
      <c r="J109" s="32"/>
      <c r="K109" s="30"/>
      <c r="L109" s="50"/>
      <c r="M109" s="51"/>
      <c r="N109" s="50"/>
      <c r="O109" s="50"/>
      <c r="P109" s="34"/>
    </row>
    <row r="110" spans="1:16" s="37" customFormat="1" ht="12" customHeight="1">
      <c r="A110" s="61">
        <v>80</v>
      </c>
      <c r="B110" s="26" t="s">
        <v>51</v>
      </c>
      <c r="C110" s="26"/>
      <c r="D110" s="32"/>
      <c r="E110" s="32">
        <v>2.6</v>
      </c>
      <c r="F110" s="32">
        <v>41.4</v>
      </c>
      <c r="G110" s="30"/>
      <c r="H110" s="30"/>
      <c r="I110" s="31"/>
      <c r="J110" s="32"/>
      <c r="K110" s="30"/>
      <c r="L110" s="50"/>
      <c r="M110" s="51"/>
      <c r="N110" s="50"/>
      <c r="O110" s="50"/>
      <c r="P110" s="34"/>
    </row>
    <row r="111" spans="1:16" s="37" customFormat="1" ht="12" customHeight="1">
      <c r="A111" s="61">
        <v>81</v>
      </c>
      <c r="B111" s="26" t="s">
        <v>56</v>
      </c>
      <c r="C111" s="26"/>
      <c r="D111" s="32"/>
      <c r="E111" s="32"/>
      <c r="F111" s="32"/>
      <c r="G111" s="30"/>
      <c r="H111" s="30"/>
      <c r="I111" s="31"/>
      <c r="J111" s="32"/>
      <c r="K111" s="30">
        <v>1</v>
      </c>
      <c r="L111" s="50"/>
      <c r="M111" s="50"/>
      <c r="N111" s="50"/>
      <c r="O111" s="50"/>
      <c r="P111" s="34"/>
    </row>
    <row r="112" spans="1:16" s="37" customFormat="1" ht="12" customHeight="1">
      <c r="A112" s="61">
        <v>82</v>
      </c>
      <c r="B112" s="26" t="s">
        <v>78</v>
      </c>
      <c r="C112" s="26"/>
      <c r="D112" s="32"/>
      <c r="E112" s="32"/>
      <c r="F112" s="32"/>
      <c r="G112" s="30"/>
      <c r="H112" s="30"/>
      <c r="I112" s="32"/>
      <c r="J112" s="32"/>
      <c r="K112" s="30"/>
      <c r="L112" s="50"/>
      <c r="M112" s="50"/>
      <c r="N112" s="50"/>
      <c r="O112" s="50"/>
      <c r="P112" s="34"/>
    </row>
    <row r="113" spans="1:16" s="37" customFormat="1" ht="12" customHeight="1">
      <c r="A113" s="61">
        <v>83</v>
      </c>
      <c r="B113" s="26" t="s">
        <v>80</v>
      </c>
      <c r="C113" s="26"/>
      <c r="D113" s="32"/>
      <c r="E113" s="32"/>
      <c r="F113" s="32"/>
      <c r="G113" s="30"/>
      <c r="H113" s="30"/>
      <c r="I113" s="32"/>
      <c r="J113" s="32"/>
      <c r="K113" s="30"/>
      <c r="L113" s="50"/>
      <c r="M113" s="50"/>
      <c r="N113" s="50"/>
      <c r="O113" s="50"/>
      <c r="P113" s="34"/>
    </row>
    <row r="114" spans="1:16" s="37" customFormat="1" ht="12" customHeight="1">
      <c r="A114" s="65"/>
      <c r="B114" s="41" t="s">
        <v>58</v>
      </c>
      <c r="C114" s="42">
        <f t="shared" ref="C114:P114" si="5">SUM(C107:C113)</f>
        <v>0</v>
      </c>
      <c r="D114" s="42">
        <f t="shared" si="5"/>
        <v>0</v>
      </c>
      <c r="E114" s="43">
        <f t="shared" si="5"/>
        <v>10.4</v>
      </c>
      <c r="F114" s="42">
        <f t="shared" si="5"/>
        <v>165.6</v>
      </c>
      <c r="G114" s="42">
        <f t="shared" si="5"/>
        <v>0</v>
      </c>
      <c r="H114" s="42">
        <f t="shared" si="5"/>
        <v>0</v>
      </c>
      <c r="I114" s="42">
        <f t="shared" si="5"/>
        <v>0</v>
      </c>
      <c r="J114" s="42">
        <f t="shared" si="5"/>
        <v>0</v>
      </c>
      <c r="K114" s="42">
        <f t="shared" si="5"/>
        <v>1</v>
      </c>
      <c r="L114" s="42">
        <f t="shared" si="5"/>
        <v>0</v>
      </c>
      <c r="M114" s="42">
        <f t="shared" si="5"/>
        <v>0.45</v>
      </c>
      <c r="N114" s="42">
        <f t="shared" si="5"/>
        <v>7.09</v>
      </c>
      <c r="O114" s="42">
        <f t="shared" si="5"/>
        <v>0</v>
      </c>
      <c r="P114" s="66">
        <f t="shared" si="5"/>
        <v>0</v>
      </c>
    </row>
    <row r="115" spans="1:16" s="37" customFormat="1" ht="12" customHeight="1">
      <c r="A115" s="67"/>
      <c r="B115" s="68"/>
      <c r="C115" s="69"/>
      <c r="D115" s="70"/>
      <c r="E115" s="70"/>
      <c r="F115" s="70"/>
      <c r="G115" s="71"/>
      <c r="H115" s="71"/>
      <c r="I115" s="70"/>
      <c r="J115" s="70"/>
      <c r="K115" s="71"/>
      <c r="L115" s="50"/>
      <c r="M115" s="50"/>
      <c r="N115" s="50"/>
      <c r="O115" s="50"/>
      <c r="P115" s="34"/>
    </row>
    <row r="116" spans="1:16" s="37" customFormat="1" ht="12" customHeight="1">
      <c r="A116" s="72"/>
      <c r="B116" s="19" t="s">
        <v>81</v>
      </c>
      <c r="C116" s="19"/>
      <c r="D116" s="73"/>
      <c r="E116" s="73"/>
      <c r="F116" s="73"/>
      <c r="G116" s="74"/>
      <c r="H116" s="73"/>
      <c r="I116" s="73"/>
      <c r="J116" s="73"/>
      <c r="K116" s="74"/>
      <c r="L116" s="74"/>
      <c r="M116" s="73"/>
      <c r="N116" s="73"/>
      <c r="O116" s="73"/>
      <c r="P116" s="75"/>
    </row>
    <row r="117" spans="1:16" s="37" customFormat="1" ht="12" customHeight="1">
      <c r="A117" s="76">
        <v>84</v>
      </c>
      <c r="B117" s="26" t="s">
        <v>82</v>
      </c>
      <c r="C117" s="26"/>
      <c r="D117" s="32"/>
      <c r="E117" s="32"/>
      <c r="F117" s="32"/>
      <c r="G117" s="30"/>
      <c r="H117" s="30"/>
      <c r="I117" s="31"/>
      <c r="J117" s="32"/>
      <c r="K117" s="30"/>
      <c r="L117" s="50"/>
      <c r="M117" s="51">
        <v>0.36</v>
      </c>
      <c r="N117" s="50">
        <v>5.67</v>
      </c>
      <c r="O117" s="50"/>
      <c r="P117" s="34"/>
    </row>
    <row r="118" spans="1:16" s="37" customFormat="1" ht="12" customHeight="1">
      <c r="A118" s="76">
        <v>85</v>
      </c>
      <c r="B118" s="26" t="s">
        <v>83</v>
      </c>
      <c r="C118" s="26"/>
      <c r="D118" s="32"/>
      <c r="E118" s="32"/>
      <c r="F118" s="32"/>
      <c r="G118" s="30"/>
      <c r="H118" s="30"/>
      <c r="I118" s="32"/>
      <c r="J118" s="32"/>
      <c r="K118" s="30"/>
      <c r="L118" s="50"/>
      <c r="M118" s="51"/>
      <c r="N118" s="50"/>
      <c r="O118" s="50"/>
      <c r="P118" s="34"/>
    </row>
    <row r="119" spans="1:16" s="37" customFormat="1" ht="12" customHeight="1">
      <c r="A119" s="76">
        <v>86</v>
      </c>
      <c r="B119" s="26" t="s">
        <v>84</v>
      </c>
      <c r="C119" s="26"/>
      <c r="D119" s="32"/>
      <c r="E119" s="32"/>
      <c r="F119" s="32"/>
      <c r="G119" s="30"/>
      <c r="H119" s="30"/>
      <c r="I119" s="31"/>
      <c r="J119" s="32"/>
      <c r="K119" s="30"/>
      <c r="L119" s="50"/>
      <c r="M119" s="51"/>
      <c r="N119" s="50"/>
      <c r="O119" s="50"/>
      <c r="P119" s="34"/>
    </row>
    <row r="120" spans="1:16" s="37" customFormat="1" ht="12" customHeight="1">
      <c r="A120" s="76">
        <v>87</v>
      </c>
      <c r="B120" s="26" t="s">
        <v>85</v>
      </c>
      <c r="C120" s="26"/>
      <c r="D120" s="32"/>
      <c r="E120" s="32"/>
      <c r="F120" s="32"/>
      <c r="G120" s="30"/>
      <c r="H120" s="30"/>
      <c r="I120" s="32"/>
      <c r="J120" s="32"/>
      <c r="K120" s="30"/>
      <c r="L120" s="50"/>
      <c r="M120" s="51"/>
      <c r="N120" s="50"/>
      <c r="O120" s="50"/>
      <c r="P120" s="77"/>
    </row>
    <row r="121" spans="1:16" s="80" customFormat="1" ht="11.4">
      <c r="A121" s="76">
        <v>88</v>
      </c>
      <c r="B121" s="26" t="s">
        <v>86</v>
      </c>
      <c r="C121" s="26"/>
      <c r="D121" s="32"/>
      <c r="E121" s="32"/>
      <c r="F121" s="32"/>
      <c r="G121" s="30"/>
      <c r="H121" s="30"/>
      <c r="I121" s="31"/>
      <c r="J121" s="32"/>
      <c r="K121" s="30"/>
      <c r="L121" s="30"/>
      <c r="M121" s="78"/>
      <c r="N121" s="31"/>
      <c r="O121" s="32"/>
      <c r="P121" s="79"/>
    </row>
    <row r="122" spans="1:16" s="81" customFormat="1" ht="15" customHeight="1">
      <c r="A122" s="76">
        <v>89</v>
      </c>
      <c r="B122" s="26" t="s">
        <v>87</v>
      </c>
      <c r="C122" s="26"/>
      <c r="D122" s="32"/>
      <c r="E122" s="32"/>
      <c r="F122" s="32"/>
      <c r="G122" s="30"/>
      <c r="H122" s="30"/>
      <c r="I122" s="32"/>
      <c r="J122" s="32"/>
      <c r="K122" s="30"/>
      <c r="L122" s="30"/>
      <c r="M122" s="78"/>
      <c r="N122" s="32"/>
      <c r="O122" s="32"/>
      <c r="P122" s="79"/>
    </row>
    <row r="123" spans="1:16" s="37" customFormat="1" ht="12" customHeight="1">
      <c r="A123" s="76">
        <v>90</v>
      </c>
      <c r="B123" s="26" t="s">
        <v>88</v>
      </c>
      <c r="C123" s="26"/>
      <c r="D123" s="32"/>
      <c r="E123" s="32"/>
      <c r="F123" s="32"/>
      <c r="G123" s="30"/>
      <c r="H123" s="30"/>
      <c r="I123" s="32"/>
      <c r="J123" s="32"/>
      <c r="K123" s="30"/>
      <c r="L123" s="30"/>
      <c r="M123" s="78">
        <v>0.16</v>
      </c>
      <c r="N123" s="32">
        <v>2.52</v>
      </c>
      <c r="O123" s="32"/>
      <c r="P123" s="79"/>
    </row>
    <row r="124" spans="1:16" s="37" customFormat="1" ht="14.25" customHeight="1">
      <c r="A124" s="82"/>
      <c r="B124" s="41" t="s">
        <v>58</v>
      </c>
      <c r="C124" s="43">
        <f t="shared" ref="C124:P124" si="6">SUM(C117:C123)</f>
        <v>0</v>
      </c>
      <c r="D124" s="43">
        <f t="shared" si="6"/>
        <v>0</v>
      </c>
      <c r="E124" s="43">
        <f t="shared" si="6"/>
        <v>0</v>
      </c>
      <c r="F124" s="43">
        <f t="shared" si="6"/>
        <v>0</v>
      </c>
      <c r="G124" s="43">
        <f t="shared" si="6"/>
        <v>0</v>
      </c>
      <c r="H124" s="43">
        <f t="shared" si="6"/>
        <v>0</v>
      </c>
      <c r="I124" s="43">
        <f t="shared" si="6"/>
        <v>0</v>
      </c>
      <c r="J124" s="43">
        <f t="shared" si="6"/>
        <v>0</v>
      </c>
      <c r="K124" s="43">
        <f t="shared" si="6"/>
        <v>0</v>
      </c>
      <c r="L124" s="43">
        <f t="shared" si="6"/>
        <v>0</v>
      </c>
      <c r="M124" s="43">
        <f t="shared" si="6"/>
        <v>0.52</v>
      </c>
      <c r="N124" s="43">
        <f t="shared" si="6"/>
        <v>8.19</v>
      </c>
      <c r="O124" s="43">
        <f t="shared" si="6"/>
        <v>0</v>
      </c>
      <c r="P124" s="64">
        <f t="shared" si="6"/>
        <v>0</v>
      </c>
    </row>
    <row r="125" spans="1:16" s="37" customFormat="1" ht="12" customHeight="1">
      <c r="A125" s="83"/>
      <c r="B125" s="84"/>
      <c r="C125" s="84"/>
      <c r="D125" s="85"/>
      <c r="E125" s="85"/>
      <c r="F125" s="85"/>
      <c r="G125" s="85"/>
      <c r="H125" s="85"/>
      <c r="I125" s="85"/>
      <c r="J125" s="85"/>
      <c r="K125" s="85"/>
      <c r="L125" s="29"/>
      <c r="M125" s="54"/>
      <c r="N125" s="54"/>
      <c r="O125" s="29"/>
      <c r="P125" s="34"/>
    </row>
    <row r="126" spans="1:16" s="37" customFormat="1" ht="12" customHeight="1">
      <c r="A126" s="86"/>
      <c r="B126" s="19" t="s">
        <v>89</v>
      </c>
      <c r="C126" s="19"/>
      <c r="D126" s="46"/>
      <c r="E126" s="46"/>
      <c r="F126" s="46"/>
      <c r="G126" s="87"/>
      <c r="H126" s="87"/>
      <c r="I126" s="46"/>
      <c r="J126" s="46"/>
      <c r="K126" s="87"/>
      <c r="L126" s="87"/>
      <c r="M126" s="87"/>
      <c r="N126" s="46"/>
      <c r="O126" s="46"/>
      <c r="P126" s="88"/>
    </row>
    <row r="127" spans="1:16" s="37" customFormat="1" ht="12" customHeight="1">
      <c r="A127" s="76">
        <v>91</v>
      </c>
      <c r="B127" s="26" t="s">
        <v>37</v>
      </c>
      <c r="C127" s="26"/>
      <c r="D127" s="32"/>
      <c r="E127" s="32"/>
      <c r="F127" s="32"/>
      <c r="G127" s="30"/>
      <c r="H127" s="30"/>
      <c r="I127" s="32"/>
      <c r="J127" s="32"/>
      <c r="K127" s="30"/>
      <c r="L127" s="29"/>
      <c r="M127" s="54"/>
      <c r="N127" s="54"/>
      <c r="O127" s="54"/>
      <c r="P127" s="34"/>
    </row>
    <row r="128" spans="1:16" s="37" customFormat="1" ht="12" customHeight="1">
      <c r="A128" s="76">
        <v>92</v>
      </c>
      <c r="B128" s="26" t="s">
        <v>38</v>
      </c>
      <c r="C128" s="26"/>
      <c r="D128" s="32"/>
      <c r="E128" s="32"/>
      <c r="F128" s="32"/>
      <c r="G128" s="30"/>
      <c r="H128" s="30"/>
      <c r="I128" s="32"/>
      <c r="J128" s="32"/>
      <c r="K128" s="30"/>
      <c r="L128" s="29"/>
      <c r="M128" s="54"/>
      <c r="N128" s="54"/>
      <c r="O128" s="29"/>
      <c r="P128" s="34"/>
    </row>
    <row r="129" spans="1:16" s="37" customFormat="1" ht="12" customHeight="1">
      <c r="A129" s="63"/>
      <c r="B129" s="41" t="s">
        <v>58</v>
      </c>
      <c r="C129" s="42">
        <f t="shared" ref="C129:P129" si="7">SUM(C127:C128)</f>
        <v>0</v>
      </c>
      <c r="D129" s="42">
        <f t="shared" si="7"/>
        <v>0</v>
      </c>
      <c r="E129" s="43">
        <f t="shared" si="7"/>
        <v>0</v>
      </c>
      <c r="F129" s="42">
        <f t="shared" si="7"/>
        <v>0</v>
      </c>
      <c r="G129" s="42">
        <f t="shared" si="7"/>
        <v>0</v>
      </c>
      <c r="H129" s="42">
        <f t="shared" si="7"/>
        <v>0</v>
      </c>
      <c r="I129" s="42">
        <f t="shared" si="7"/>
        <v>0</v>
      </c>
      <c r="J129" s="42">
        <f t="shared" si="7"/>
        <v>0</v>
      </c>
      <c r="K129" s="42">
        <f t="shared" si="7"/>
        <v>0</v>
      </c>
      <c r="L129" s="42">
        <f t="shared" si="7"/>
        <v>0</v>
      </c>
      <c r="M129" s="42">
        <f t="shared" si="7"/>
        <v>0</v>
      </c>
      <c r="N129" s="42">
        <f t="shared" si="7"/>
        <v>0</v>
      </c>
      <c r="O129" s="42">
        <f t="shared" si="7"/>
        <v>0</v>
      </c>
      <c r="P129" s="66">
        <f t="shared" si="7"/>
        <v>0</v>
      </c>
    </row>
    <row r="130" spans="1:16" s="37" customFormat="1" ht="12" customHeight="1">
      <c r="A130" s="86"/>
      <c r="B130" s="19" t="s">
        <v>90</v>
      </c>
      <c r="C130" s="19"/>
      <c r="D130" s="46"/>
      <c r="E130" s="46"/>
      <c r="F130" s="46"/>
      <c r="G130" s="87"/>
      <c r="H130" s="87"/>
      <c r="I130" s="46"/>
      <c r="J130" s="46"/>
      <c r="K130" s="87"/>
      <c r="L130" s="87"/>
      <c r="M130" s="87"/>
      <c r="N130" s="46"/>
      <c r="O130" s="46"/>
      <c r="P130" s="88"/>
    </row>
    <row r="131" spans="1:16" s="37" customFormat="1" ht="12" customHeight="1">
      <c r="A131" s="89">
        <v>93</v>
      </c>
      <c r="B131" s="90" t="s">
        <v>91</v>
      </c>
      <c r="C131" s="90">
        <v>3</v>
      </c>
      <c r="D131" s="39">
        <v>7.26</v>
      </c>
      <c r="E131" s="39"/>
      <c r="F131" s="39"/>
      <c r="G131" s="91"/>
      <c r="H131" s="91"/>
      <c r="I131" s="39"/>
      <c r="J131" s="39">
        <v>3</v>
      </c>
      <c r="K131" s="91"/>
      <c r="L131" s="29"/>
      <c r="M131" s="54"/>
      <c r="N131" s="54"/>
      <c r="O131" s="29"/>
      <c r="P131" s="34"/>
    </row>
    <row r="132" spans="1:16" s="37" customFormat="1" ht="12" customHeight="1">
      <c r="A132" s="89">
        <v>94</v>
      </c>
      <c r="B132" s="90" t="s">
        <v>92</v>
      </c>
      <c r="C132" s="90">
        <v>3</v>
      </c>
      <c r="D132" s="39">
        <v>3.63</v>
      </c>
      <c r="E132" s="39"/>
      <c r="F132" s="39"/>
      <c r="G132" s="91"/>
      <c r="H132" s="91"/>
      <c r="I132" s="39"/>
      <c r="J132" s="39"/>
      <c r="K132" s="91"/>
      <c r="L132" s="29"/>
      <c r="M132" s="54"/>
      <c r="N132" s="54"/>
      <c r="O132" s="29"/>
      <c r="P132" s="34"/>
    </row>
    <row r="133" spans="1:16" s="37" customFormat="1" ht="12" customHeight="1">
      <c r="A133" s="89">
        <v>95</v>
      </c>
      <c r="B133" s="90" t="s">
        <v>93</v>
      </c>
      <c r="C133" s="90">
        <v>5</v>
      </c>
      <c r="D133" s="39">
        <v>6.05</v>
      </c>
      <c r="E133" s="39"/>
      <c r="F133" s="39"/>
      <c r="G133" s="92"/>
      <c r="H133" s="92"/>
      <c r="I133" s="39"/>
      <c r="J133" s="39"/>
      <c r="K133" s="92"/>
      <c r="L133" s="29"/>
      <c r="M133" s="54"/>
      <c r="N133" s="54"/>
      <c r="O133" s="29"/>
      <c r="P133" s="34"/>
    </row>
    <row r="134" spans="1:16" s="37" customFormat="1" ht="24" customHeight="1">
      <c r="A134" s="89">
        <v>96</v>
      </c>
      <c r="B134" s="90" t="s">
        <v>94</v>
      </c>
      <c r="C134" s="93"/>
      <c r="D134" s="94">
        <v>0</v>
      </c>
      <c r="E134" s="94"/>
      <c r="F134" s="94"/>
      <c r="G134" s="95"/>
      <c r="H134" s="95"/>
      <c r="I134" s="94"/>
      <c r="J134" s="94"/>
      <c r="K134" s="95"/>
      <c r="L134" s="29"/>
      <c r="M134" s="96"/>
      <c r="N134" s="96"/>
      <c r="O134" s="29"/>
      <c r="P134" s="97"/>
    </row>
    <row r="135" spans="1:16" s="37" customFormat="1" ht="12" customHeight="1">
      <c r="A135" s="89">
        <v>97</v>
      </c>
      <c r="B135" s="98" t="s">
        <v>95</v>
      </c>
      <c r="C135" s="99">
        <v>3</v>
      </c>
      <c r="D135" s="39">
        <v>3.63</v>
      </c>
      <c r="E135" s="39"/>
      <c r="F135" s="39"/>
      <c r="G135" s="92"/>
      <c r="H135" s="92"/>
      <c r="I135" s="39"/>
      <c r="J135" s="39"/>
      <c r="K135" s="92"/>
      <c r="L135" s="29"/>
      <c r="M135" s="96"/>
      <c r="N135" s="96"/>
      <c r="O135" s="29"/>
      <c r="P135" s="97"/>
    </row>
    <row r="136" spans="1:16" s="37" customFormat="1" ht="30.75" customHeight="1">
      <c r="A136" s="100"/>
      <c r="B136" s="101" t="s">
        <v>96</v>
      </c>
      <c r="C136" s="102">
        <f>C131+C133+C132+C135</f>
        <v>14</v>
      </c>
      <c r="D136" s="102">
        <f>D131+D133+D132+D135</f>
        <v>20.569999999999997</v>
      </c>
      <c r="E136" s="102">
        <f>E131+E133+E132+E135</f>
        <v>0</v>
      </c>
      <c r="F136" s="102">
        <f>F131+F133+F132+F135</f>
        <v>0</v>
      </c>
      <c r="G136" s="102">
        <f>G131+G133+G132+G135</f>
        <v>0</v>
      </c>
      <c r="H136" s="102"/>
      <c r="I136" s="102">
        <f t="shared" ref="I136:P136" si="8">I131+I133+I132+I135</f>
        <v>0</v>
      </c>
      <c r="J136" s="102">
        <f t="shared" si="8"/>
        <v>3</v>
      </c>
      <c r="K136" s="102">
        <f t="shared" si="8"/>
        <v>0</v>
      </c>
      <c r="L136" s="102">
        <f t="shared" si="8"/>
        <v>0</v>
      </c>
      <c r="M136" s="102">
        <f t="shared" si="8"/>
        <v>0</v>
      </c>
      <c r="N136" s="102">
        <f t="shared" si="8"/>
        <v>0</v>
      </c>
      <c r="O136" s="102">
        <f t="shared" si="8"/>
        <v>0</v>
      </c>
      <c r="P136" s="103">
        <f t="shared" si="8"/>
        <v>0</v>
      </c>
    </row>
    <row r="137" spans="1:16" s="37" customFormat="1" ht="21.75" customHeight="1">
      <c r="A137" s="100"/>
      <c r="B137" s="101" t="s">
        <v>97</v>
      </c>
      <c r="C137" s="104">
        <f>C134</f>
        <v>0</v>
      </c>
      <c r="D137" s="104">
        <f>D134</f>
        <v>0</v>
      </c>
      <c r="E137" s="104">
        <f>E134</f>
        <v>0</v>
      </c>
      <c r="F137" s="104">
        <f>F134</f>
        <v>0</v>
      </c>
      <c r="G137" s="104">
        <f>G134</f>
        <v>0</v>
      </c>
      <c r="H137" s="104"/>
      <c r="I137" s="104">
        <f t="shared" ref="I137:P137" si="9">I134</f>
        <v>0</v>
      </c>
      <c r="J137" s="104">
        <f t="shared" si="9"/>
        <v>0</v>
      </c>
      <c r="K137" s="104">
        <f t="shared" si="9"/>
        <v>0</v>
      </c>
      <c r="L137" s="104">
        <f t="shared" si="9"/>
        <v>0</v>
      </c>
      <c r="M137" s="104">
        <f t="shared" si="9"/>
        <v>0</v>
      </c>
      <c r="N137" s="104">
        <f t="shared" si="9"/>
        <v>0</v>
      </c>
      <c r="O137" s="104">
        <f t="shared" si="9"/>
        <v>0</v>
      </c>
      <c r="P137" s="105">
        <f t="shared" si="9"/>
        <v>0</v>
      </c>
    </row>
    <row r="138" spans="1:16" s="37" customFormat="1" ht="17.25" customHeight="1" thickBot="1">
      <c r="A138" s="106"/>
      <c r="B138" s="107" t="s">
        <v>98</v>
      </c>
      <c r="C138" s="108">
        <f t="shared" ref="C138:P138" si="10">C129+C114+C105+C76+C46+C124+C136+C137</f>
        <v>324</v>
      </c>
      <c r="D138" s="108">
        <f t="shared" si="10"/>
        <v>395.67999999999995</v>
      </c>
      <c r="E138" s="108">
        <f t="shared" si="10"/>
        <v>69.39</v>
      </c>
      <c r="F138" s="108">
        <f t="shared" si="10"/>
        <v>1346.5700000000002</v>
      </c>
      <c r="G138" s="108">
        <f t="shared" si="10"/>
        <v>44</v>
      </c>
      <c r="H138" s="108">
        <f t="shared" si="10"/>
        <v>1214.0459999999998</v>
      </c>
      <c r="I138" s="108">
        <f t="shared" si="10"/>
        <v>123.4</v>
      </c>
      <c r="J138" s="108">
        <f t="shared" si="10"/>
        <v>81</v>
      </c>
      <c r="K138" s="108">
        <f t="shared" si="10"/>
        <v>36</v>
      </c>
      <c r="L138" s="108">
        <f t="shared" si="10"/>
        <v>102</v>
      </c>
      <c r="M138" s="108">
        <f t="shared" si="10"/>
        <v>79.649999999999991</v>
      </c>
      <c r="N138" s="108">
        <f t="shared" si="10"/>
        <v>1252.1300000000001</v>
      </c>
      <c r="O138" s="108">
        <f t="shared" si="10"/>
        <v>245.3</v>
      </c>
      <c r="P138" s="109">
        <f t="shared" si="10"/>
        <v>999.85599999999977</v>
      </c>
    </row>
    <row r="139" spans="1:16" s="52" customFormat="1" ht="11.25" customHeight="1">
      <c r="A139" s="110"/>
      <c r="B139" s="111"/>
      <c r="C139" s="111"/>
      <c r="D139" s="111"/>
      <c r="E139" s="111"/>
      <c r="F139" s="111"/>
      <c r="G139" s="111"/>
      <c r="H139" s="111"/>
      <c r="I139" s="111"/>
      <c r="J139" s="112"/>
      <c r="K139" s="112"/>
      <c r="L139" s="112"/>
      <c r="M139" s="112"/>
      <c r="N139" s="112"/>
      <c r="O139" s="112"/>
      <c r="P139" s="112"/>
    </row>
    <row r="140" spans="1:16" s="52" customFormat="1" ht="11.25" customHeight="1">
      <c r="A140" s="3"/>
      <c r="B140" s="4" t="s">
        <v>99</v>
      </c>
      <c r="C140" s="4"/>
      <c r="D140" s="111"/>
      <c r="E140" s="111"/>
      <c r="F140" s="111"/>
      <c r="G140" s="111"/>
      <c r="H140" s="111"/>
      <c r="I140" s="111"/>
      <c r="J140" s="3"/>
      <c r="K140" s="3"/>
      <c r="L140" s="3"/>
      <c r="M140" s="3"/>
      <c r="N140" s="3"/>
      <c r="O140" s="3"/>
      <c r="P140" s="3"/>
    </row>
    <row r="141" spans="1:16" s="52" customFormat="1" ht="15" customHeight="1">
      <c r="A141" s="4"/>
      <c r="B141" s="119" t="s">
        <v>9</v>
      </c>
      <c r="C141" s="119"/>
      <c r="D141" s="119"/>
      <c r="E141" s="120" t="s">
        <v>100</v>
      </c>
      <c r="F141" s="120"/>
      <c r="G141" s="120"/>
      <c r="H141" s="120"/>
      <c r="I141" s="111"/>
      <c r="J141" s="4"/>
      <c r="K141" s="4"/>
      <c r="L141" s="4"/>
      <c r="M141" s="4"/>
      <c r="N141" s="4"/>
      <c r="O141" s="4"/>
      <c r="P141" s="4"/>
    </row>
    <row r="142" spans="1:16" s="52" customFormat="1" ht="13.5" customHeight="1">
      <c r="A142" s="4"/>
      <c r="B142" s="119" t="s">
        <v>11</v>
      </c>
      <c r="C142" s="119"/>
      <c r="D142" s="119"/>
      <c r="E142" s="120" t="s">
        <v>101</v>
      </c>
      <c r="F142" s="120"/>
      <c r="G142" s="120"/>
      <c r="H142" s="120"/>
      <c r="I142" s="111"/>
      <c r="J142" s="4"/>
      <c r="K142" s="4"/>
      <c r="L142" s="4"/>
      <c r="M142" s="4"/>
      <c r="N142" s="4"/>
      <c r="O142" s="4"/>
      <c r="P142" s="4"/>
    </row>
    <row r="143" spans="1:16" s="24" customFormat="1" ht="11.25" customHeight="1">
      <c r="A143" s="4"/>
      <c r="B143" s="119" t="s">
        <v>13</v>
      </c>
      <c r="C143" s="119"/>
      <c r="D143" s="119"/>
      <c r="E143" s="120" t="s">
        <v>102</v>
      </c>
      <c r="F143" s="120"/>
      <c r="G143" s="120"/>
      <c r="H143" s="120"/>
      <c r="J143" s="4"/>
      <c r="K143" s="4"/>
      <c r="L143" s="4"/>
      <c r="M143" s="4"/>
      <c r="N143" s="4"/>
      <c r="O143" s="4"/>
      <c r="P143" s="4"/>
    </row>
    <row r="144" spans="1:16" s="24" customFormat="1" ht="15" customHeight="1">
      <c r="A144" s="5"/>
      <c r="B144" s="119" t="s">
        <v>15</v>
      </c>
      <c r="C144" s="119"/>
      <c r="D144" s="119"/>
      <c r="E144" s="120" t="s">
        <v>103</v>
      </c>
      <c r="F144" s="120"/>
      <c r="G144" s="120"/>
      <c r="H144" s="120"/>
      <c r="J144" s="5"/>
      <c r="K144" s="5"/>
      <c r="L144" s="5"/>
      <c r="M144" s="5"/>
      <c r="N144" s="5"/>
      <c r="O144" s="5"/>
      <c r="P144" s="5"/>
    </row>
    <row r="145" spans="1:16" s="24" customFormat="1" ht="15.75" customHeight="1">
      <c r="A145" s="5"/>
      <c r="B145" s="119" t="s">
        <v>17</v>
      </c>
      <c r="C145" s="119"/>
      <c r="D145" s="119"/>
      <c r="E145" s="120" t="s">
        <v>104</v>
      </c>
      <c r="F145" s="120"/>
      <c r="G145" s="120"/>
      <c r="H145" s="120"/>
      <c r="J145" s="5"/>
      <c r="K145" s="5"/>
      <c r="L145" s="113"/>
      <c r="M145" s="5"/>
      <c r="N145" s="5"/>
      <c r="O145" s="5"/>
      <c r="P145" s="5"/>
    </row>
    <row r="146" spans="1:16" s="24" customFormat="1" ht="4.5" customHeight="1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1:16" s="114" customFormat="1" ht="7.5" customHeight="1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1:16" s="24" customFormat="1" ht="11.25" customHeight="1">
      <c r="A148" s="36"/>
      <c r="B148" s="116" t="s">
        <v>105</v>
      </c>
    </row>
    <row r="149" spans="1:16" s="114" customFormat="1" ht="11.25" customHeight="1"/>
    <row r="150" spans="1:16" s="114" customFormat="1" ht="11.25" customHeight="1"/>
    <row r="151" spans="1:16" ht="12.75" customHeight="1">
      <c r="A151" s="2"/>
    </row>
    <row r="152" spans="1:16" ht="12.75" customHeight="1">
      <c r="A152" s="2"/>
    </row>
    <row r="153" spans="1:16" ht="12.75" customHeight="1">
      <c r="A153" s="24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1:16" ht="12.75" customHeight="1">
      <c r="A154" s="111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1:16" s="24" customFormat="1">
      <c r="A155" s="111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1:16" s="111" customFormat="1"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1:16" s="111" customFormat="1"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1:16" s="111" customFormat="1"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1:16" s="111" customFormat="1"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1:16" s="111" customFormat="1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 s="111" customFormat="1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 s="111" customFormat="1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 s="111" customFormat="1"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 s="111" customFormat="1"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 s="111" customFormat="1"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 s="111" customFormat="1"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 s="111" customFormat="1"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 s="111" customFormat="1"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 s="111" customFormat="1"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 s="111" customFormat="1"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 s="111" customFormat="1"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 s="111" customFormat="1"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 s="111" customFormat="1"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 s="111" customFormat="1"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 s="111" customFormat="1"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 s="111" customFormat="1"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 s="111" customFormat="1"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 s="111" customFormat="1"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 s="111" customFormat="1"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 s="111" customFormat="1"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 s="111" customFormat="1"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 s="111" customFormat="1"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 s="111" customFormat="1"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 s="111" customFormat="1"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 s="111" customFormat="1"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 s="111" customFormat="1"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 s="111" customFormat="1"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 s="111" customFormat="1"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 s="111" customFormat="1"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 s="111" customFormat="1"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 s="111" customFormat="1"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 s="111" customFormat="1"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1:16" s="111" customFormat="1"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1:16" s="111" customFormat="1"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1:16" s="111" customFormat="1"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1:16" s="111" customFormat="1"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1:16" s="111" customFormat="1"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1:16" s="111" customFormat="1"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1:16" s="111" customFormat="1"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1:16" s="111" customFormat="1"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1:16" s="111" customFormat="1"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1:16" s="111" customFormat="1"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1:16" s="111" customForma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111" customForma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</sheetData>
  <mergeCells count="35">
    <mergeCell ref="A17:P17"/>
    <mergeCell ref="F8:J8"/>
    <mergeCell ref="A9:P9"/>
    <mergeCell ref="B11:D11"/>
    <mergeCell ref="B12:D12"/>
    <mergeCell ref="E12:F12"/>
    <mergeCell ref="B13:D13"/>
    <mergeCell ref="E13:F13"/>
    <mergeCell ref="B14:D14"/>
    <mergeCell ref="E14:F14"/>
    <mergeCell ref="B15:D15"/>
    <mergeCell ref="E15:F15"/>
    <mergeCell ref="A16:P16"/>
    <mergeCell ref="A18:A22"/>
    <mergeCell ref="B18:B22"/>
    <mergeCell ref="C18:P18"/>
    <mergeCell ref="C21:D21"/>
    <mergeCell ref="E21:F21"/>
    <mergeCell ref="G21:H21"/>
    <mergeCell ref="I21:I22"/>
    <mergeCell ref="J21:J22"/>
    <mergeCell ref="K21:K22"/>
    <mergeCell ref="L21:L22"/>
    <mergeCell ref="M21:N21"/>
    <mergeCell ref="O21:P21"/>
    <mergeCell ref="B141:D141"/>
    <mergeCell ref="E141:H141"/>
    <mergeCell ref="B142:D142"/>
    <mergeCell ref="E142:H142"/>
    <mergeCell ref="B143:D143"/>
    <mergeCell ref="E143:H143"/>
    <mergeCell ref="B144:D144"/>
    <mergeCell ref="E144:H144"/>
    <mergeCell ref="B145:D145"/>
    <mergeCell ref="E145:H145"/>
  </mergeCells>
  <pageMargins left="0.81" right="0.22" top="0.28000000000000003" bottom="0.17" header="0.22" footer="0.19685039370078741"/>
  <pageSetup paperSize="9" scale="105" fitToWidth="0" pageOrder="overThenDown" orientation="landscape" r:id="rId1"/>
  <headerFooter alignWithMargins="0"/>
  <rowBreaks count="2" manualBreakCount="2">
    <brk id="66" max="18" man="1"/>
    <brk id="12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 ТР КЭ металл(без мус-д (3)</vt:lpstr>
      <vt:lpstr>'2015 ТР КЭ металл(без мус-д (3)'!Заголовки_для_печати</vt:lpstr>
      <vt:lpstr>'2015 ТР КЭ металл(без мус-д (3)'!Область_печати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Программист</cp:lastModifiedBy>
  <dcterms:created xsi:type="dcterms:W3CDTF">2015-12-25T07:49:21Z</dcterms:created>
  <dcterms:modified xsi:type="dcterms:W3CDTF">2015-12-28T08:55:13Z</dcterms:modified>
</cp:coreProperties>
</file>